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2016'!$C$1:$AJ$70</definedName>
  </definedNames>
  <calcPr calcId="145621"/>
</workbook>
</file>

<file path=xl/calcChain.xml><?xml version="1.0" encoding="utf-8"?>
<calcChain xmlns="http://schemas.openxmlformats.org/spreadsheetml/2006/main">
  <c r="AH30" i="1" l="1"/>
  <c r="AI30" i="1"/>
  <c r="AG30" i="1"/>
  <c r="AH6" i="1"/>
  <c r="AG6" i="1"/>
  <c r="AJ61" i="1" l="1"/>
  <c r="AJ60" i="1"/>
  <c r="AF43" i="1"/>
  <c r="AG63" i="1" l="1"/>
  <c r="AH63" i="1"/>
  <c r="AI63" i="1"/>
  <c r="AJ65" i="1"/>
  <c r="AJ30" i="1"/>
  <c r="AF63" i="1"/>
  <c r="AF48" i="1" l="1"/>
  <c r="AI6" i="1" l="1"/>
  <c r="AJ59" i="1" l="1"/>
  <c r="AG43" i="1"/>
  <c r="AH43" i="1"/>
  <c r="AI43" i="1"/>
  <c r="AJ66" i="1" l="1"/>
  <c r="AJ63" i="1"/>
  <c r="AJ5" i="1" l="1"/>
  <c r="AJ58" i="1" l="1"/>
  <c r="AJ57" i="1"/>
  <c r="AJ56" i="1"/>
  <c r="AJ55" i="1"/>
  <c r="AJ54" i="1"/>
  <c r="AJ53" i="1"/>
  <c r="AJ52" i="1"/>
  <c r="AJ47" i="1"/>
  <c r="AJ45" i="1"/>
  <c r="AG46" i="1"/>
  <c r="AJ42" i="1"/>
  <c r="AJ51" i="1" l="1"/>
  <c r="AJ50" i="1"/>
  <c r="AG8" i="1"/>
  <c r="AJ48" i="1" l="1"/>
  <c r="AJ46" i="1"/>
  <c r="AJ41" i="1" l="1"/>
  <c r="AJ40" i="1"/>
  <c r="AJ44" i="1"/>
  <c r="AJ43" i="1" s="1"/>
  <c r="AG32" i="1" l="1"/>
  <c r="AH32" i="1"/>
  <c r="AI32" i="1"/>
  <c r="AH8" i="1"/>
  <c r="AI8" i="1"/>
  <c r="AI3" i="1" s="1"/>
  <c r="AI67" i="1" s="1"/>
  <c r="AJ6" i="1" l="1"/>
  <c r="AJ39" i="1"/>
  <c r="AJ38" i="1"/>
  <c r="AJ14" i="1"/>
  <c r="AG20" i="1"/>
  <c r="AH20" i="1"/>
  <c r="AF32" i="1"/>
  <c r="AF30" i="1" s="1"/>
  <c r="AF24" i="1"/>
  <c r="AF20" i="1"/>
  <c r="AJ18" i="1" l="1"/>
  <c r="AF8" i="1" l="1"/>
  <c r="AF6" i="1" s="1"/>
  <c r="AJ10" i="1"/>
  <c r="AF3" i="1" l="1"/>
  <c r="AF67" i="1" s="1"/>
  <c r="AG24" i="1"/>
  <c r="AG3" i="1" s="1"/>
  <c r="AG67" i="1" s="1"/>
  <c r="AH24" i="1"/>
  <c r="AH3" i="1" s="1"/>
  <c r="AH67" i="1" s="1"/>
  <c r="AJ22" i="1" l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8" i="1" s="1"/>
  <c r="AJ12" i="1"/>
  <c r="AJ32" i="1" l="1"/>
  <c r="AJ24" i="1"/>
  <c r="AJ3" i="1" l="1"/>
  <c r="AJ67" i="1" s="1"/>
  <c r="AF149" i="1"/>
</calcChain>
</file>

<file path=xl/sharedStrings.xml><?xml version="1.0" encoding="utf-8"?>
<sst xmlns="http://schemas.openxmlformats.org/spreadsheetml/2006/main" count="119" uniqueCount="70">
  <si>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</si>
  <si>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</si>
  <si>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</si>
  <si>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</si>
  <si>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</si>
  <si>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</si>
  <si>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</si>
  <si>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</si>
  <si>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</si>
  <si>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</si>
  <si>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</si>
  <si>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</si>
  <si>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</si>
  <si>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</si>
  <si>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</si>
  <si>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</si>
  <si>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</si>
  <si>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</si>
  <si>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</si>
  <si>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</si>
  <si>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>Утвержденный план на 2017 год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</si>
  <si>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</si>
  <si>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</si>
  <si>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</si>
  <si>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</si>
  <si>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</si>
  <si>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</si>
  <si>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</si>
  <si>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</si>
  <si>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</si>
  <si>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</si>
  <si>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</si>
  <si>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</si>
  <si>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</si>
  <si>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</si>
  <si>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</si>
  <si>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</si>
  <si>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</si>
  <si>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</si>
  <si>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</si>
  <si>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</si>
  <si>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</si>
  <si>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 xml:space="preserve">I. Субвенции, предоставляемые из бюджета Московской области бюджету города Лыткарино 
 на 2017 год - всего:  </t>
  </si>
  <si>
    <t xml:space="preserve">III. Иные межбюджетные трансферты, предоставляемые из бюджета Московской области бюджету города Лыткарино  на 2017 год - всего:  </t>
  </si>
  <si>
    <t>Ремонт кровли Муниципального дошкольного образовательного учреждения детский сад № 21 «Росинка» комбинированного вида (п.459)</t>
  </si>
  <si>
    <t>в том числе:</t>
  </si>
  <si>
    <t>Субвенции бюджетам муниципальных образований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</si>
  <si>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</si>
  <si>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федеральной целевой программы "Жилище" на 2015-2020 годы за счет средств, перечисленных из федерального бюджета в 2017 году, на 2017 год и 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государственной программы Московской области "Жилище" на 2017-2027 годы за счет средств бюджета Московской области на 2017 год</t>
  </si>
  <si>
    <t>Субсидии из бюджета Московской области бюджетам муниципальных образований Московской области за  счет  средств  федерального  бюджета и  бюджета  Московской  области на  поддержку  отрасли культуры  -  на комплектование книжных фондов муниципальных общедоступных библиотек муниципальных образований Московской области в 2017 году</t>
  </si>
  <si>
    <t>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на 2017 год</t>
  </si>
  <si>
    <t>Субсидии из бюджета Московской области бюджетам муниципальных образований Московской области на капитальные вложения в муниципальные объекты физической культуры и спорта -строительство здания Дворца спорта по адресу: Московская область, г.Лыткарино, ул.Колхозная</t>
  </si>
  <si>
    <t>Субсидии из бюджета Московской области бюджетам муниципальных образований Московской области на ремонт подъездов многоквартирных домов</t>
  </si>
  <si>
    <t>Субсидии из бюджета Московской области бюджетам муниципальных образований Московской области на 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</t>
  </si>
  <si>
    <t>Субсидии из бюджета Московской области бюджетам муниципальных образований Московской области на 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</si>
  <si>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Субсидии из бюджета Московской области бюджетам муниципальных образований Московской области на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</si>
  <si>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Субсидии из бюджета Московской области бюджетам муниципальных образований Московской области на обеспечение современными аппаратно-программными комплексами муниципальных общеобразовательных организаций Московской области</t>
  </si>
  <si>
    <t>Субсидии из бюджета Московской области бюджетам муниципальных образований Московской области на 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центральных, в 2017 году</t>
  </si>
  <si>
    <t xml:space="preserve"> -капитальный ремонт и ремонт автомобильных дорог общего пользования  населенных пунктов</t>
  </si>
  <si>
    <t xml:space="preserve"> -капитальный ремонт и ремонт дворовых территорий многоквартирных домов, проездов 
к дворовым  территориям многоквартирных домов населенных пунктов</t>
  </si>
  <si>
    <t>Поступило на счет городского бюджета 
в 2017 году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</si>
  <si>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 ремонта в муниципальных общеобразовательных организациях в 2017 году</t>
  </si>
  <si>
    <t>Иные межбюджетные трансферты, предоставляемые из бюджета Московской области бюджетам муниципальных образований Московской области на реализацию отдельных мероприятий муниципальных программ, на 2017 год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</si>
  <si>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СЕНТЯБРЯ 2017 ГОДА</t>
  </si>
  <si>
    <t>Остаток на счете городского бюджета на 01.09.2017</t>
  </si>
  <si>
    <t>Субсидии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2017 году</t>
  </si>
  <si>
    <t>Субсидии из бюджета Московской области бюджетам муниципальных образований Московской области на повышение заработной платы педагогических  работников муниципальных учреждений дополнительного образования в сферах образования, культуры, физической культуры и спорта на 2017 год</t>
  </si>
  <si>
    <t>Субсидии из бюджета Московской области бюджетам муниципальных образований Московской области для обеспечения (доведение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ведении ОМСУ муниципальных образований Московской области, доступом в сеть Интернет в соответствии с требованиями в соответствии с государственной программой Московской области "Эффективная власть" на 2017-2021 годы, на 2017 год</t>
  </si>
  <si>
    <t xml:space="preserve">И.О. Начальника  Финансового управления города Лыткарино   </t>
  </si>
  <si>
    <t>Т.Ф.Шишкина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</si>
</sst>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2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18" xfId="0" applyBorder="1"/>
    <xf numFmtId="0" fontId="44" fillId="3" borderId="20" xfId="0" applyFont="1" applyFill="1" applyBorder="1" applyAlignment="1">
      <alignment horizontal="center"/>
    </xf>
    <xf numFmtId="166" fontId="52" fillId="0" borderId="1" xfId="0" applyNumberFormat="1" applyFont="1" applyBorder="1" applyAlignment="1">
      <alignment horizontal="center" vertical="center" wrapText="1"/>
    </xf>
    <xf numFmtId="166" fontId="52" fillId="0" borderId="9" xfId="0" applyNumberFormat="1" applyFont="1" applyBorder="1" applyAlignment="1">
      <alignment horizontal="center" vertical="center" wrapText="1"/>
    </xf>
    <xf numFmtId="166" fontId="51" fillId="0" borderId="2" xfId="0" applyNumberFormat="1" applyFont="1" applyBorder="1" applyAlignment="1">
      <alignment horizontal="center" vertical="center" wrapText="1"/>
    </xf>
    <xf numFmtId="166" fontId="52" fillId="0" borderId="13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0" fontId="59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60" fillId="0" borderId="0" xfId="0" applyFont="1" applyBorder="1" applyAlignment="1">
      <alignment horizontal="left"/>
    </xf>
    <xf numFmtId="0" fontId="60" fillId="0" borderId="0" xfId="0" applyFont="1" applyBorder="1"/>
    <xf numFmtId="0" fontId="61" fillId="0" borderId="0" xfId="0" applyFont="1" applyAlignment="1"/>
    <xf numFmtId="0" fontId="44" fillId="0" borderId="0" xfId="0" applyNumberFormat="1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center"/>
    </xf>
    <xf numFmtId="0" fontId="48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3" borderId="22" xfId="0" applyNumberFormat="1" applyFont="1" applyFill="1" applyBorder="1" applyAlignment="1">
      <alignment horizontal="center" vertical="center"/>
    </xf>
    <xf numFmtId="4" fontId="57" fillId="0" borderId="1" xfId="0" applyNumberFormat="1" applyFont="1" applyFill="1" applyBorder="1" applyAlignment="1">
      <alignment horizontal="center" vertical="center"/>
    </xf>
    <xf numFmtId="4" fontId="59" fillId="0" borderId="0" xfId="0" applyNumberFormat="1" applyFont="1" applyAlignment="1">
      <alignment horizontal="left" vertical="center"/>
    </xf>
    <xf numFmtId="0" fontId="44" fillId="0" borderId="10" xfId="0" applyNumberFormat="1" applyFont="1" applyFill="1" applyBorder="1" applyAlignment="1">
      <alignment vertical="center" wrapText="1"/>
    </xf>
    <xf numFmtId="0" fontId="44" fillId="0" borderId="0" xfId="0" applyNumberFormat="1" applyFont="1" applyFill="1" applyBorder="1" applyAlignment="1">
      <alignment vertical="center" wrapText="1"/>
    </xf>
    <xf numFmtId="0" fontId="55" fillId="0" borderId="20" xfId="0" applyFont="1" applyBorder="1"/>
    <xf numFmtId="4" fontId="0" fillId="0" borderId="0" xfId="0" applyNumberFormat="1" applyBorder="1"/>
    <xf numFmtId="166" fontId="52" fillId="0" borderId="1" xfId="0" applyNumberFormat="1" applyFont="1" applyFill="1" applyBorder="1" applyAlignment="1">
      <alignment horizontal="center" vertical="center" wrapText="1"/>
    </xf>
    <xf numFmtId="4" fontId="46" fillId="0" borderId="4" xfId="0" applyNumberFormat="1" applyFont="1" applyFill="1" applyBorder="1" applyAlignment="1">
      <alignment horizontal="center" vertical="center"/>
    </xf>
    <xf numFmtId="4" fontId="44" fillId="0" borderId="14" xfId="0" applyNumberFormat="1" applyFont="1" applyFill="1" applyBorder="1" applyAlignment="1">
      <alignment horizontal="center" vertical="center"/>
    </xf>
    <xf numFmtId="4" fontId="57" fillId="0" borderId="40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4" fontId="56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Border="1"/>
    <xf numFmtId="164" fontId="26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38" fillId="0" borderId="0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55" fillId="0" borderId="0" xfId="0" applyFont="1" applyFill="1" applyBorder="1"/>
    <xf numFmtId="0" fontId="56" fillId="0" borderId="5" xfId="0" applyFont="1" applyFill="1" applyBorder="1" applyAlignment="1">
      <alignment horizontal="left" vertical="center"/>
    </xf>
    <xf numFmtId="0" fontId="55" fillId="0" borderId="6" xfId="0" applyFont="1" applyFill="1" applyBorder="1" applyAlignment="1">
      <alignment vertical="center"/>
    </xf>
    <xf numFmtId="0" fontId="55" fillId="0" borderId="29" xfId="0" applyFont="1" applyFill="1" applyBorder="1"/>
    <xf numFmtId="0" fontId="46" fillId="3" borderId="20" xfId="0" applyFont="1" applyFill="1" applyBorder="1"/>
    <xf numFmtId="4" fontId="55" fillId="0" borderId="7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/>
    </xf>
    <xf numFmtId="0" fontId="25" fillId="4" borderId="10" xfId="0" applyFont="1" applyFill="1" applyBorder="1"/>
    <xf numFmtId="0" fontId="30" fillId="4" borderId="0" xfId="0" applyFont="1" applyFill="1" applyBorder="1" applyAlignment="1">
      <alignment horizontal="center" wrapText="1"/>
    </xf>
    <xf numFmtId="0" fontId="47" fillId="4" borderId="5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8" fillId="4" borderId="6" xfId="0" applyFont="1" applyFill="1" applyBorder="1" applyAlignment="1">
      <alignment horizontal="center"/>
    </xf>
    <xf numFmtId="4" fontId="50" fillId="4" borderId="7" xfId="0" applyNumberFormat="1" applyFont="1" applyFill="1" applyBorder="1" applyAlignment="1">
      <alignment horizontal="center" vertical="center"/>
    </xf>
    <xf numFmtId="0" fontId="25" fillId="4" borderId="0" xfId="0" applyFont="1" applyFill="1" applyBorder="1"/>
    <xf numFmtId="0" fontId="25" fillId="4" borderId="0" xfId="0" applyFont="1" applyFill="1"/>
    <xf numFmtId="0" fontId="47" fillId="4" borderId="1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0" fontId="53" fillId="4" borderId="5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48" fillId="4" borderId="0" xfId="0" applyFont="1" applyFill="1" applyBorder="1" applyAlignment="1">
      <alignment horizontal="center"/>
    </xf>
    <xf numFmtId="4" fontId="50" fillId="4" borderId="4" xfId="0" applyNumberFormat="1" applyFont="1" applyFill="1" applyBorder="1" applyAlignment="1">
      <alignment horizontal="center" vertical="center"/>
    </xf>
    <xf numFmtId="0" fontId="56" fillId="4" borderId="30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0" xfId="0" applyFont="1" applyFill="1" applyBorder="1"/>
    <xf numFmtId="4" fontId="56" fillId="4" borderId="7" xfId="0" applyNumberFormat="1" applyFont="1" applyFill="1" applyBorder="1" applyAlignment="1">
      <alignment horizontal="center" vertical="center"/>
    </xf>
    <xf numFmtId="0" fontId="57" fillId="0" borderId="9" xfId="0" applyFont="1" applyBorder="1" applyAlignment="1">
      <alignment horizontal="left" wrapText="1"/>
    </xf>
    <xf numFmtId="0" fontId="8" fillId="0" borderId="0" xfId="0" applyFont="1" applyBorder="1"/>
    <xf numFmtId="0" fontId="57" fillId="0" borderId="21" xfId="0" applyFont="1" applyBorder="1" applyAlignment="1">
      <alignment horizontal="left" wrapText="1"/>
    </xf>
    <xf numFmtId="4" fontId="57" fillId="0" borderId="22" xfId="0" applyNumberFormat="1" applyFont="1" applyFill="1" applyBorder="1" applyAlignment="1">
      <alignment horizontal="center" vertical="center"/>
    </xf>
    <xf numFmtId="0" fontId="55" fillId="0" borderId="3" xfId="0" applyFont="1" applyBorder="1"/>
    <xf numFmtId="0" fontId="57" fillId="3" borderId="9" xfId="0" applyFont="1" applyFill="1" applyBorder="1" applyAlignment="1">
      <alignment horizontal="left" wrapText="1"/>
    </xf>
    <xf numFmtId="0" fontId="55" fillId="3" borderId="3" xfId="0" applyFont="1" applyFill="1" applyBorder="1"/>
    <xf numFmtId="4" fontId="57" fillId="3" borderId="1" xfId="0" applyNumberFormat="1" applyFont="1" applyFill="1" applyBorder="1" applyAlignment="1">
      <alignment horizontal="center" vertical="center"/>
    </xf>
    <xf numFmtId="4" fontId="44" fillId="0" borderId="22" xfId="0" applyNumberFormat="1" applyFont="1" applyFill="1" applyBorder="1" applyAlignment="1">
      <alignment horizontal="center" vertical="center"/>
    </xf>
    <xf numFmtId="4" fontId="44" fillId="0" borderId="21" xfId="0" applyNumberFormat="1" applyFont="1" applyFill="1" applyBorder="1" applyAlignment="1">
      <alignment horizontal="center" vertical="center"/>
    </xf>
    <xf numFmtId="4" fontId="57" fillId="0" borderId="20" xfId="0" applyNumberFormat="1" applyFont="1" applyFill="1" applyBorder="1" applyAlignment="1">
      <alignment horizontal="center" vertical="center"/>
    </xf>
    <xf numFmtId="4" fontId="57" fillId="0" borderId="21" xfId="0" applyNumberFormat="1" applyFont="1" applyFill="1" applyBorder="1" applyAlignment="1">
      <alignment horizontal="center" vertical="center"/>
    </xf>
    <xf numFmtId="4" fontId="46" fillId="0" borderId="4" xfId="0" applyNumberFormat="1" applyFont="1" applyFill="1" applyBorder="1" applyAlignment="1">
      <alignment horizontal="center"/>
    </xf>
    <xf numFmtId="4" fontId="46" fillId="0" borderId="15" xfId="0" applyNumberFormat="1" applyFont="1" applyFill="1" applyBorder="1" applyAlignment="1">
      <alignment horizontal="center"/>
    </xf>
    <xf numFmtId="4" fontId="55" fillId="0" borderId="27" xfId="0" applyNumberFormat="1" applyFont="1" applyFill="1" applyBorder="1" applyAlignment="1">
      <alignment horizontal="center"/>
    </xf>
    <xf numFmtId="4" fontId="55" fillId="0" borderId="28" xfId="0" applyNumberFormat="1" applyFont="1" applyFill="1" applyBorder="1" applyAlignment="1">
      <alignment horizontal="center"/>
    </xf>
    <xf numFmtId="4" fontId="44" fillId="0" borderId="9" xfId="0" applyNumberFormat="1" applyFont="1" applyFill="1" applyBorder="1" applyAlignment="1">
      <alignment horizontal="center" vertical="center"/>
    </xf>
    <xf numFmtId="4" fontId="57" fillId="0" borderId="3" xfId="0" applyNumberFormat="1" applyFont="1" applyFill="1" applyBorder="1" applyAlignment="1">
      <alignment horizontal="center" vertical="center"/>
    </xf>
    <xf numFmtId="4" fontId="57" fillId="0" borderId="13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/>
    </xf>
    <xf numFmtId="4" fontId="55" fillId="0" borderId="26" xfId="0" applyNumberFormat="1" applyFont="1" applyFill="1" applyBorder="1" applyAlignment="1">
      <alignment horizontal="center"/>
    </xf>
    <xf numFmtId="4" fontId="55" fillId="0" borderId="31" xfId="0" applyNumberFormat="1" applyFont="1" applyFill="1" applyBorder="1" applyAlignment="1">
      <alignment horizontal="center"/>
    </xf>
    <xf numFmtId="4" fontId="50" fillId="0" borderId="7" xfId="0" applyNumberFormat="1" applyFont="1" applyFill="1" applyBorder="1" applyAlignment="1">
      <alignment horizontal="center" vertical="center"/>
    </xf>
    <xf numFmtId="4" fontId="50" fillId="0" borderId="24" xfId="0" applyNumberFormat="1" applyFont="1" applyFill="1" applyBorder="1" applyAlignment="1">
      <alignment horizontal="center" vertical="center"/>
    </xf>
    <xf numFmtId="4" fontId="56" fillId="0" borderId="6" xfId="0" applyNumberFormat="1" applyFont="1" applyFill="1" applyBorder="1" applyAlignment="1">
      <alignment horizontal="center" vertical="center"/>
    </xf>
    <xf numFmtId="4" fontId="56" fillId="0" borderId="23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/>
    </xf>
    <xf numFmtId="4" fontId="50" fillId="0" borderId="4" xfId="0" applyNumberFormat="1" applyFont="1" applyFill="1" applyBorder="1" applyAlignment="1">
      <alignment horizontal="center" vertical="center"/>
    </xf>
    <xf numFmtId="4" fontId="50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/>
    </xf>
    <xf numFmtId="4" fontId="56" fillId="0" borderId="34" xfId="0" applyNumberFormat="1" applyFont="1" applyFill="1" applyBorder="1" applyAlignment="1">
      <alignment horizontal="center" vertical="center"/>
    </xf>
    <xf numFmtId="4" fontId="46" fillId="0" borderId="40" xfId="0" applyNumberFormat="1" applyFont="1" applyFill="1" applyBorder="1" applyAlignment="1">
      <alignment horizontal="center" vertical="center"/>
    </xf>
    <xf numFmtId="4" fontId="46" fillId="0" borderId="41" xfId="0" applyNumberFormat="1" applyFont="1" applyFill="1" applyBorder="1" applyAlignment="1">
      <alignment horizontal="center" vertical="center"/>
    </xf>
    <xf numFmtId="4" fontId="55" fillId="0" borderId="42" xfId="0" applyNumberFormat="1" applyFont="1" applyFill="1" applyBorder="1" applyAlignment="1">
      <alignment horizontal="center" vertical="center"/>
    </xf>
    <xf numFmtId="4" fontId="57" fillId="0" borderId="43" xfId="0" applyNumberFormat="1" applyFont="1" applyFill="1" applyBorder="1" applyAlignment="1">
      <alignment horizontal="center" vertical="center"/>
    </xf>
    <xf numFmtId="4" fontId="50" fillId="0" borderId="35" xfId="0" applyNumberFormat="1" applyFont="1" applyFill="1" applyBorder="1" applyAlignment="1">
      <alignment horizontal="center" vertical="center"/>
    </xf>
    <xf numFmtId="4" fontId="50" fillId="0" borderId="36" xfId="0" applyNumberFormat="1" applyFont="1" applyFill="1" applyBorder="1" applyAlignment="1">
      <alignment horizontal="center" vertical="center"/>
    </xf>
    <xf numFmtId="4" fontId="56" fillId="0" borderId="37" xfId="0" applyNumberFormat="1" applyFont="1" applyFill="1" applyBorder="1" applyAlignment="1">
      <alignment horizontal="center" vertical="center"/>
    </xf>
    <xf numFmtId="4" fontId="56" fillId="0" borderId="38" xfId="0" applyNumberFormat="1" applyFont="1" applyFill="1" applyBorder="1" applyAlignment="1">
      <alignment horizontal="center" vertical="center"/>
    </xf>
    <xf numFmtId="4" fontId="46" fillId="0" borderId="14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 vertical="center"/>
    </xf>
    <xf numFmtId="4" fontId="55" fillId="0" borderId="26" xfId="0" applyNumberFormat="1" applyFont="1" applyFill="1" applyBorder="1" applyAlignment="1">
      <alignment horizontal="center" vertical="center"/>
    </xf>
    <xf numFmtId="4" fontId="55" fillId="0" borderId="31" xfId="0" applyNumberFormat="1" applyFont="1" applyFill="1" applyBorder="1" applyAlignment="1">
      <alignment horizontal="center" vertical="center"/>
    </xf>
    <xf numFmtId="4" fontId="46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 vertical="center"/>
    </xf>
    <xf numFmtId="4" fontId="55" fillId="0" borderId="34" xfId="0" applyNumberFormat="1" applyFont="1" applyFill="1" applyBorder="1" applyAlignment="1">
      <alignment horizontal="center" vertical="center"/>
    </xf>
    <xf numFmtId="4" fontId="44" fillId="0" borderId="40" xfId="0" applyNumberFormat="1" applyFont="1" applyFill="1" applyBorder="1" applyAlignment="1">
      <alignment horizontal="center" vertical="center"/>
    </xf>
    <xf numFmtId="4" fontId="55" fillId="0" borderId="43" xfId="0" applyNumberFormat="1" applyFont="1" applyFill="1" applyBorder="1" applyAlignment="1">
      <alignment horizontal="center" vertical="center"/>
    </xf>
    <xf numFmtId="4" fontId="44" fillId="0" borderId="7" xfId="0" applyNumberFormat="1" applyFont="1" applyFill="1" applyBorder="1" applyAlignment="1">
      <alignment horizontal="center" vertical="center"/>
    </xf>
    <xf numFmtId="4" fontId="46" fillId="0" borderId="24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 vertical="center"/>
    </xf>
    <xf numFmtId="4" fontId="55" fillId="0" borderId="23" xfId="0" applyNumberFormat="1" applyFont="1" applyFill="1" applyBorder="1" applyAlignment="1">
      <alignment horizontal="center" vertical="center"/>
    </xf>
    <xf numFmtId="4" fontId="50" fillId="0" borderId="7" xfId="0" applyNumberFormat="1" applyFont="1" applyFill="1" applyBorder="1" applyAlignment="1">
      <alignment horizontal="center" vertical="center" wrapText="1"/>
    </xf>
    <xf numFmtId="4" fontId="57" fillId="0" borderId="9" xfId="0" applyNumberFormat="1" applyFont="1" applyFill="1" applyBorder="1" applyAlignment="1">
      <alignment horizontal="center" vertical="center"/>
    </xf>
    <xf numFmtId="0" fontId="56" fillId="4" borderId="27" xfId="0" applyFont="1" applyFill="1" applyBorder="1" applyAlignment="1">
      <alignment horizontal="left" vertical="center" wrapText="1"/>
    </xf>
    <xf numFmtId="4" fontId="56" fillId="0" borderId="22" xfId="0" applyNumberFormat="1" applyFont="1" applyFill="1" applyBorder="1" applyAlignment="1">
      <alignment horizontal="center" vertical="center"/>
    </xf>
    <xf numFmtId="0" fontId="56" fillId="0" borderId="30" xfId="0" applyFont="1" applyFill="1" applyBorder="1" applyAlignment="1">
      <alignment horizontal="left" vertical="center"/>
    </xf>
    <xf numFmtId="0" fontId="55" fillId="0" borderId="27" xfId="0" applyFont="1" applyFill="1" applyBorder="1" applyAlignment="1">
      <alignment vertical="center"/>
    </xf>
    <xf numFmtId="4" fontId="50" fillId="0" borderId="8" xfId="0" applyNumberFormat="1" applyFont="1" applyFill="1" applyBorder="1" applyAlignment="1">
      <alignment horizontal="center" vertical="center"/>
    </xf>
    <xf numFmtId="4" fontId="50" fillId="0" borderId="50" xfId="0" applyNumberFormat="1" applyFont="1" applyFill="1" applyBorder="1" applyAlignment="1">
      <alignment horizontal="center" vertical="center"/>
    </xf>
    <xf numFmtId="4" fontId="56" fillId="0" borderId="27" xfId="0" applyNumberFormat="1" applyFont="1" applyFill="1" applyBorder="1" applyAlignment="1">
      <alignment horizontal="center" vertical="center"/>
    </xf>
    <xf numFmtId="4" fontId="56" fillId="0" borderId="28" xfId="0" applyNumberFormat="1" applyFont="1" applyFill="1" applyBorder="1" applyAlignment="1">
      <alignment horizontal="center" vertical="center"/>
    </xf>
    <xf numFmtId="4" fontId="55" fillId="0" borderId="14" xfId="0" applyNumberFormat="1" applyFont="1" applyFill="1" applyBorder="1" applyAlignment="1">
      <alignment horizontal="center" vertical="center"/>
    </xf>
    <xf numFmtId="0" fontId="55" fillId="0" borderId="3" xfId="0" applyFont="1" applyFill="1" applyBorder="1"/>
    <xf numFmtId="4" fontId="56" fillId="4" borderId="8" xfId="0" applyNumberFormat="1" applyFont="1" applyFill="1" applyBorder="1" applyAlignment="1">
      <alignment horizontal="center" vertical="center"/>
    </xf>
    <xf numFmtId="4" fontId="50" fillId="0" borderId="22" xfId="0" applyNumberFormat="1" applyFont="1" applyFill="1" applyBorder="1" applyAlignment="1">
      <alignment horizontal="center" vertical="center"/>
    </xf>
    <xf numFmtId="4" fontId="50" fillId="0" borderId="21" xfId="0" applyNumberFormat="1" applyFont="1" applyFill="1" applyBorder="1" applyAlignment="1">
      <alignment horizontal="center" vertical="center"/>
    </xf>
    <xf numFmtId="4" fontId="56" fillId="0" borderId="20" xfId="0" applyNumberFormat="1" applyFont="1" applyFill="1" applyBorder="1" applyAlignment="1">
      <alignment horizontal="center" vertical="center"/>
    </xf>
    <xf numFmtId="4" fontId="56" fillId="0" borderId="21" xfId="0" applyNumberFormat="1" applyFont="1" applyFill="1" applyBorder="1" applyAlignment="1">
      <alignment horizontal="center" vertical="center"/>
    </xf>
    <xf numFmtId="0" fontId="57" fillId="0" borderId="21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25" fillId="0" borderId="10" xfId="0" applyFont="1" applyFill="1" applyBorder="1"/>
    <xf numFmtId="0" fontId="26" fillId="0" borderId="0" xfId="0" applyFont="1" applyFill="1" applyBorder="1" applyAlignment="1">
      <alignment horizontal="center" wrapText="1"/>
    </xf>
    <xf numFmtId="0" fontId="25" fillId="0" borderId="0" xfId="0" applyFont="1" applyFill="1" applyBorder="1"/>
    <xf numFmtId="0" fontId="25" fillId="0" borderId="0" xfId="0" applyFont="1" applyFill="1"/>
    <xf numFmtId="0" fontId="25" fillId="0" borderId="0" xfId="0" applyFont="1" applyFill="1" applyBorder="1" applyAlignment="1">
      <alignment vertical="center"/>
    </xf>
    <xf numFmtId="0" fontId="57" fillId="0" borderId="2" xfId="0" applyFont="1" applyFill="1" applyBorder="1" applyAlignment="1">
      <alignment horizontal="left" vertical="center" wrapText="1"/>
    </xf>
    <xf numFmtId="0" fontId="57" fillId="0" borderId="3" xfId="0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right" vertical="center" wrapText="1"/>
    </xf>
    <xf numFmtId="0" fontId="56" fillId="0" borderId="3" xfId="0" applyFont="1" applyFill="1" applyBorder="1" applyAlignment="1">
      <alignment horizontal="righ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wrapText="1"/>
    </xf>
    <xf numFmtId="0" fontId="34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11" fillId="0" borderId="0" xfId="0" applyFont="1" applyFill="1" applyBorder="1" applyAlignment="1">
      <alignment horizontal="left" vertical="center" indent="10"/>
    </xf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44" fillId="3" borderId="46" xfId="0" applyFont="1" applyFill="1" applyBorder="1" applyAlignment="1">
      <alignment horizontal="center" vertical="center" wrapText="1"/>
    </xf>
    <xf numFmtId="0" fontId="46" fillId="3" borderId="47" xfId="0" applyFont="1" applyFill="1" applyBorder="1" applyAlignment="1">
      <alignment horizontal="center" wrapText="1"/>
    </xf>
    <xf numFmtId="0" fontId="46" fillId="3" borderId="48" xfId="0" applyFont="1" applyFill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56" fillId="0" borderId="6" xfId="0" applyFont="1" applyFill="1" applyBorder="1" applyAlignment="1">
      <alignment vertical="center" wrapText="1"/>
    </xf>
    <xf numFmtId="0" fontId="56" fillId="0" borderId="6" xfId="0" applyFont="1" applyBorder="1" applyAlignment="1">
      <alignment vertical="center" wrapText="1"/>
    </xf>
    <xf numFmtId="0" fontId="56" fillId="0" borderId="24" xfId="0" applyFont="1" applyBorder="1" applyAlignment="1">
      <alignment vertical="center" wrapText="1"/>
    </xf>
    <xf numFmtId="0" fontId="57" fillId="0" borderId="19" xfId="0" applyFont="1" applyFill="1" applyBorder="1" applyAlignment="1">
      <alignment horizontal="left" vertical="center" wrapText="1"/>
    </xf>
    <xf numFmtId="0" fontId="57" fillId="0" borderId="20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57" fillId="0" borderId="3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/>
    </xf>
    <xf numFmtId="0" fontId="56" fillId="4" borderId="49" xfId="0" applyFont="1" applyFill="1" applyBorder="1" applyAlignment="1">
      <alignment horizontal="left" vertical="center"/>
    </xf>
    <xf numFmtId="0" fontId="57" fillId="3" borderId="2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0" fontId="56" fillId="4" borderId="6" xfId="0" applyFont="1" applyFill="1" applyBorder="1" applyAlignment="1">
      <alignment horizontal="left" vertical="center" wrapText="1"/>
    </xf>
    <xf numFmtId="0" fontId="56" fillId="4" borderId="45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27" xfId="0" applyFont="1" applyFill="1" applyBorder="1" applyAlignment="1">
      <alignment vertical="center"/>
    </xf>
    <xf numFmtId="0" fontId="55" fillId="4" borderId="49" xfId="0" applyFont="1" applyFill="1" applyBorder="1" applyAlignment="1">
      <alignment vertical="center"/>
    </xf>
    <xf numFmtId="0" fontId="56" fillId="4" borderId="6" xfId="0" applyFont="1" applyFill="1" applyBorder="1" applyAlignment="1">
      <alignment horizontal="center" vertical="center"/>
    </xf>
    <xf numFmtId="0" fontId="56" fillId="4" borderId="45" xfId="0" applyFont="1" applyFill="1" applyBorder="1" applyAlignment="1">
      <alignment horizontal="center" vertical="center"/>
    </xf>
    <xf numFmtId="0" fontId="56" fillId="0" borderId="44" xfId="0" applyFont="1" applyFill="1" applyBorder="1" applyAlignment="1">
      <alignment horizontal="center" vertical="center"/>
    </xf>
    <xf numFmtId="0" fontId="55" fillId="0" borderId="42" xfId="0" applyFont="1" applyFill="1" applyBorder="1" applyAlignment="1">
      <alignment horizontal="center" vertical="center"/>
    </xf>
    <xf numFmtId="0" fontId="55" fillId="0" borderId="41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 wrapText="1"/>
    </xf>
    <xf numFmtId="0" fontId="57" fillId="0" borderId="3" xfId="0" applyFont="1" applyFill="1" applyBorder="1" applyAlignment="1">
      <alignment horizontal="center" vertical="center" wrapText="1"/>
    </xf>
    <xf numFmtId="0" fontId="56" fillId="0" borderId="2" xfId="0" applyFont="1" applyFill="1" applyBorder="1" applyAlignment="1">
      <alignment horizontal="center" vertical="center" wrapText="1"/>
    </xf>
    <xf numFmtId="0" fontId="56" fillId="0" borderId="3" xfId="0" applyFont="1" applyFill="1" applyBorder="1" applyAlignment="1">
      <alignment horizontal="center" vertical="center" wrapText="1"/>
    </xf>
    <xf numFmtId="0" fontId="54" fillId="0" borderId="0" xfId="0" applyFont="1" applyBorder="1" applyAlignment="1" applyProtection="1">
      <alignment horizontal="center" vertical="center" wrapText="1"/>
    </xf>
    <xf numFmtId="0" fontId="56" fillId="4" borderId="6" xfId="0" applyFont="1" applyFill="1" applyBorder="1" applyAlignment="1">
      <alignment horizontal="left" vertical="center"/>
    </xf>
    <xf numFmtId="0" fontId="55" fillId="4" borderId="6" xfId="0" applyFont="1" applyFill="1" applyBorder="1" applyAlignment="1">
      <alignment horizontal="left" vertical="center"/>
    </xf>
    <xf numFmtId="0" fontId="55" fillId="4" borderId="45" xfId="0" applyFont="1" applyFill="1" applyBorder="1" applyAlignment="1">
      <alignment horizontal="left" vertical="center"/>
    </xf>
    <xf numFmtId="0" fontId="55" fillId="0" borderId="3" xfId="0" applyFont="1" applyFill="1" applyBorder="1" applyAlignment="1">
      <alignment vertical="center"/>
    </xf>
    <xf numFmtId="0" fontId="55" fillId="0" borderId="9" xfId="0" applyFont="1" applyFill="1" applyBorder="1" applyAlignment="1">
      <alignment vertical="center"/>
    </xf>
    <xf numFmtId="0" fontId="49" fillId="4" borderId="6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56" fillId="0" borderId="51" xfId="0" applyFont="1" applyFill="1" applyBorder="1" applyAlignment="1">
      <alignment horizontal="center" vertical="center"/>
    </xf>
    <xf numFmtId="0" fontId="55" fillId="0" borderId="26" xfId="0" applyFont="1" applyFill="1" applyBorder="1" applyAlignment="1">
      <alignment horizontal="center" vertical="center"/>
    </xf>
    <xf numFmtId="0" fontId="55" fillId="0" borderId="25" xfId="0" applyFont="1" applyFill="1" applyBorder="1" applyAlignment="1">
      <alignment horizontal="center" vertical="center"/>
    </xf>
    <xf numFmtId="0" fontId="49" fillId="4" borderId="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57" fillId="0" borderId="44" xfId="0" applyFont="1" applyFill="1" applyBorder="1" applyAlignment="1">
      <alignment horizontal="left" vertical="center" wrapText="1"/>
    </xf>
    <xf numFmtId="0" fontId="55" fillId="0" borderId="42" xfId="0" applyFont="1" applyFill="1" applyBorder="1" applyAlignment="1">
      <alignment vertical="center"/>
    </xf>
    <xf numFmtId="0" fontId="55" fillId="0" borderId="41" xfId="0" applyFont="1" applyFill="1" applyBorder="1" applyAlignment="1">
      <alignment vertical="center"/>
    </xf>
    <xf numFmtId="0" fontId="41" fillId="3" borderId="19" xfId="0" applyFont="1" applyFill="1" applyBorder="1" applyAlignment="1" applyProtection="1">
      <alignment horizontal="center" vertical="center" wrapText="1"/>
    </xf>
    <xf numFmtId="0" fontId="42" fillId="3" borderId="20" xfId="0" applyFont="1" applyFill="1" applyBorder="1"/>
    <xf numFmtId="0" fontId="42" fillId="3" borderId="21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9" fillId="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vertical="center" wrapText="1"/>
    </xf>
    <xf numFmtId="0" fontId="56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24" xfId="0" applyFont="1" applyFill="1" applyBorder="1" applyAlignment="1">
      <alignment horizontal="center" vertical="center"/>
    </xf>
    <xf numFmtId="0" fontId="49" fillId="4" borderId="20" xfId="0" applyFont="1" applyFill="1" applyBorder="1" applyAlignment="1">
      <alignment horizontal="left" vertical="center" wrapText="1"/>
    </xf>
    <xf numFmtId="0" fontId="56" fillId="0" borderId="6" xfId="0" applyFont="1" applyFill="1" applyBorder="1" applyAlignment="1">
      <alignment vertical="center"/>
    </xf>
    <xf numFmtId="0" fontId="56" fillId="0" borderId="6" xfId="0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27" xfId="0" applyFont="1" applyFill="1" applyBorder="1" applyAlignment="1">
      <alignment vertical="center" wrapText="1"/>
    </xf>
    <xf numFmtId="0" fontId="56" fillId="0" borderId="27" xfId="0" applyFont="1" applyBorder="1" applyAlignment="1">
      <alignment vertical="center"/>
    </xf>
    <xf numFmtId="0" fontId="56" fillId="0" borderId="50" xfId="0" applyFont="1" applyBorder="1" applyAlignment="1">
      <alignment vertical="center"/>
    </xf>
    <xf numFmtId="0" fontId="49" fillId="0" borderId="32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15" xfId="0" applyFont="1" applyBorder="1"/>
    <xf numFmtId="0" fontId="44" fillId="0" borderId="12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left" vertical="center" wrapText="1"/>
    </xf>
    <xf numFmtId="0" fontId="57" fillId="0" borderId="20" xfId="0" applyFont="1" applyFill="1" applyBorder="1" applyAlignment="1">
      <alignment horizontal="left" vertical="center" wrapText="1"/>
    </xf>
    <xf numFmtId="0" fontId="57" fillId="0" borderId="21" xfId="0" applyFont="1" applyFill="1" applyBorder="1" applyAlignment="1">
      <alignment horizontal="left" vertical="center" wrapText="1"/>
    </xf>
    <xf numFmtId="0" fontId="57" fillId="0" borderId="9" xfId="0" applyFont="1" applyFill="1" applyBorder="1" applyAlignment="1">
      <alignment horizontal="left" wrapText="1"/>
    </xf>
    <xf numFmtId="0" fontId="55" fillId="0" borderId="20" xfId="0" applyFont="1" applyFill="1" applyBorder="1" applyAlignment="1">
      <alignment vertical="center"/>
    </xf>
    <xf numFmtId="0" fontId="55" fillId="0" borderId="21" xfId="0" applyFont="1" applyFill="1" applyBorder="1" applyAlignment="1">
      <alignment vertical="center"/>
    </xf>
    <xf numFmtId="4" fontId="57" fillId="0" borderId="48" xfId="0" applyNumberFormat="1" applyFont="1" applyFill="1" applyBorder="1" applyAlignment="1">
      <alignment horizontal="center" vertical="center"/>
    </xf>
    <xf numFmtId="0" fontId="57" fillId="0" borderId="3" xfId="0" applyFont="1" applyFill="1" applyBorder="1" applyAlignment="1">
      <alignment horizontal="center"/>
    </xf>
    <xf numFmtId="0" fontId="57" fillId="0" borderId="11" xfId="0" applyFont="1" applyFill="1" applyBorder="1" applyAlignment="1">
      <alignment horizontal="left" vertical="center" wrapText="1"/>
    </xf>
    <xf numFmtId="0" fontId="55" fillId="0" borderId="12" xfId="0" applyFont="1" applyFill="1" applyBorder="1" applyAlignment="1">
      <alignment vertical="center"/>
    </xf>
    <xf numFmtId="0" fontId="55" fillId="0" borderId="13" xfId="0" applyFont="1" applyFill="1" applyBorder="1" applyAlignment="1">
      <alignment vertical="center"/>
    </xf>
    <xf numFmtId="0" fontId="56" fillId="0" borderId="10" xfId="0" applyFont="1" applyFill="1" applyBorder="1" applyAlignment="1">
      <alignment horizontal="left" vertical="center" wrapText="1"/>
    </xf>
    <xf numFmtId="0" fontId="55" fillId="0" borderId="0" xfId="0" applyFont="1" applyFill="1" applyBorder="1" applyAlignment="1">
      <alignment vertical="center"/>
    </xf>
    <xf numFmtId="0" fontId="55" fillId="0" borderId="15" xfId="0" applyFont="1" applyFill="1" applyBorder="1" applyAlignment="1">
      <alignment vertical="center"/>
    </xf>
    <xf numFmtId="0" fontId="56" fillId="0" borderId="30" xfId="0" applyFont="1" applyFill="1" applyBorder="1" applyAlignment="1">
      <alignment horizontal="left" vertical="center" wrapText="1"/>
    </xf>
    <xf numFmtId="0" fontId="56" fillId="0" borderId="27" xfId="0" applyFont="1" applyBorder="1" applyAlignment="1">
      <alignment vertical="center" wrapText="1"/>
    </xf>
    <xf numFmtId="0" fontId="56" fillId="0" borderId="50" xfId="0" applyFont="1" applyBorder="1" applyAlignment="1">
      <alignment vertical="center" wrapText="1"/>
    </xf>
    <xf numFmtId="0" fontId="56" fillId="0" borderId="53" xfId="0" applyFont="1" applyFill="1" applyBorder="1" applyAlignment="1">
      <alignment horizontal="left" vertical="center" wrapText="1"/>
    </xf>
    <xf numFmtId="0" fontId="55" fillId="0" borderId="6" xfId="0" applyFont="1" applyFill="1" applyBorder="1"/>
    <xf numFmtId="4" fontId="56" fillId="0" borderId="5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8"/>
  <sheetViews>
    <sheetView tabSelected="1" view="pageBreakPreview" topLeftCell="C58" zoomScale="73" zoomScaleNormal="50" zoomScaleSheetLayoutView="73" workbookViewId="0">
      <selection activeCell="C27" sqref="C27:AJ27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78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81" customHeight="1" thickBot="1" x14ac:dyDescent="0.3">
      <c r="C1" s="280" t="s">
        <v>63</v>
      </c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4"/>
      <c r="B2" s="55"/>
      <c r="C2" s="301" t="s">
        <v>14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3"/>
      <c r="AE2" s="36"/>
      <c r="AF2" s="72" t="s">
        <v>20</v>
      </c>
      <c r="AG2" s="41" t="s">
        <v>60</v>
      </c>
      <c r="AH2" s="42" t="s">
        <v>16</v>
      </c>
      <c r="AI2" s="43" t="s">
        <v>17</v>
      </c>
      <c r="AJ2" s="44" t="s">
        <v>64</v>
      </c>
      <c r="AK2" s="2"/>
      <c r="AL2" s="35"/>
      <c r="AM2" s="35"/>
      <c r="AN2" s="35"/>
      <c r="AO2" s="35"/>
      <c r="AP2" s="4"/>
      <c r="AQ2" s="4"/>
      <c r="AR2" s="4"/>
      <c r="AS2" s="4"/>
    </row>
    <row r="3" spans="1:45" s="22" customFormat="1" ht="43.15" customHeight="1" thickBot="1" x14ac:dyDescent="0.35">
      <c r="A3" s="56"/>
      <c r="B3" s="57"/>
      <c r="C3" s="298" t="s">
        <v>42</v>
      </c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300"/>
      <c r="AE3" s="40"/>
      <c r="AF3" s="65">
        <f>AF5+AF6+AF15+AF16+AF17+AF18+AF19+AF20+AF24+AF30+AF38+AF39+AF40+AF41+AF42</f>
        <v>663646000</v>
      </c>
      <c r="AG3" s="65">
        <f t="shared" ref="AG3:AJ3" si="0">AG5+AG6+AG15+AG16+AG17+AG18+AG19+AG20+AG24+AG30+AG38+AG39+AG40+AG41</f>
        <v>438000227.81</v>
      </c>
      <c r="AH3" s="65">
        <f t="shared" si="0"/>
        <v>375928758.08999991</v>
      </c>
      <c r="AI3" s="65">
        <f t="shared" si="0"/>
        <v>0</v>
      </c>
      <c r="AJ3" s="65">
        <f t="shared" si="0"/>
        <v>62071469.720000029</v>
      </c>
      <c r="AK3" s="23"/>
      <c r="AL3" s="23"/>
      <c r="AM3" s="23"/>
      <c r="AN3" s="23"/>
      <c r="AO3" s="23"/>
    </row>
    <row r="4" spans="1:45" s="24" customFormat="1" ht="17.45" customHeight="1" thickBot="1" x14ac:dyDescent="0.35">
      <c r="A4" s="58"/>
      <c r="B4" s="59"/>
      <c r="C4" s="318" t="s">
        <v>0</v>
      </c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20"/>
      <c r="AE4" s="37"/>
      <c r="AF4" s="73"/>
      <c r="AG4" s="133"/>
      <c r="AH4" s="134"/>
      <c r="AI4" s="135"/>
      <c r="AJ4" s="136"/>
      <c r="AK4" s="25"/>
      <c r="AL4" s="25"/>
      <c r="AM4" s="25"/>
      <c r="AN4" s="25"/>
      <c r="AO4" s="25"/>
    </row>
    <row r="5" spans="1:45" s="24" customFormat="1" ht="72.75" customHeight="1" thickBot="1" x14ac:dyDescent="0.3">
      <c r="A5" s="58"/>
      <c r="B5" s="59"/>
      <c r="C5" s="293" t="s">
        <v>21</v>
      </c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53"/>
      <c r="AF5" s="64">
        <v>12751000</v>
      </c>
      <c r="AG5" s="64">
        <v>9402841.8000000007</v>
      </c>
      <c r="AH5" s="137">
        <v>9402841.8000000007</v>
      </c>
      <c r="AI5" s="138"/>
      <c r="AJ5" s="139">
        <f>AG5-AH5</f>
        <v>0</v>
      </c>
      <c r="AK5" s="25"/>
      <c r="AL5" s="25"/>
      <c r="AM5" s="25"/>
      <c r="AN5" s="25"/>
      <c r="AO5" s="2"/>
    </row>
    <row r="6" spans="1:45" s="196" customFormat="1" ht="151.5" customHeight="1" thickBot="1" x14ac:dyDescent="0.3">
      <c r="A6" s="193"/>
      <c r="B6" s="194"/>
      <c r="C6" s="293" t="s">
        <v>22</v>
      </c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53"/>
      <c r="AF6" s="64">
        <f>AF8+AF12+AF13+AF14</f>
        <v>313498000</v>
      </c>
      <c r="AG6" s="64">
        <f>AG8+AG12+AG13+AG14</f>
        <v>205122500</v>
      </c>
      <c r="AH6" s="64">
        <f>AH8+AH12+AH13+AH14</f>
        <v>189057277.38999999</v>
      </c>
      <c r="AI6" s="64">
        <f t="shared" ref="AI6" si="1">AI8+AI12+AI13+AI14</f>
        <v>0</v>
      </c>
      <c r="AJ6" s="64">
        <f>AG6-AH6</f>
        <v>16065222.610000014</v>
      </c>
      <c r="AK6" s="195"/>
      <c r="AL6" s="195"/>
      <c r="AM6" s="195"/>
      <c r="AN6" s="195"/>
      <c r="AO6" s="195"/>
    </row>
    <row r="7" spans="1:45" s="24" customFormat="1" ht="18.600000000000001" customHeight="1" x14ac:dyDescent="0.3">
      <c r="A7" s="58"/>
      <c r="B7" s="59"/>
      <c r="C7" s="316" t="s">
        <v>1</v>
      </c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7"/>
      <c r="AC7" s="317"/>
      <c r="AD7" s="317"/>
      <c r="AE7" s="52"/>
      <c r="AF7" s="74"/>
      <c r="AG7" s="74"/>
      <c r="AH7" s="140"/>
      <c r="AI7" s="141"/>
      <c r="AJ7" s="142"/>
      <c r="AK7" s="25"/>
      <c r="AL7" s="25"/>
      <c r="AM7" s="25"/>
      <c r="AN7" s="25"/>
      <c r="AO7" s="25"/>
    </row>
    <row r="8" spans="1:45" s="108" customFormat="1" ht="28.15" customHeight="1" x14ac:dyDescent="0.25">
      <c r="A8" s="101"/>
      <c r="B8" s="102"/>
      <c r="C8" s="103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286" t="s">
        <v>11</v>
      </c>
      <c r="AA8" s="286"/>
      <c r="AB8" s="286"/>
      <c r="AC8" s="286"/>
      <c r="AD8" s="286"/>
      <c r="AE8" s="105"/>
      <c r="AF8" s="106">
        <f>AF10+AF11</f>
        <v>299092000</v>
      </c>
      <c r="AG8" s="143">
        <f>AG10+AG11</f>
        <v>192244000</v>
      </c>
      <c r="AH8" s="143">
        <f t="shared" ref="AH8:AJ8" si="2">AH10+AH11</f>
        <v>176481730.39999998</v>
      </c>
      <c r="AI8" s="143">
        <f t="shared" si="2"/>
        <v>0</v>
      </c>
      <c r="AJ8" s="143">
        <f t="shared" si="2"/>
        <v>15762269.600000009</v>
      </c>
      <c r="AK8" s="107"/>
      <c r="AL8" s="107"/>
      <c r="AM8" s="107"/>
      <c r="AN8" s="107"/>
      <c r="AO8" s="107"/>
    </row>
    <row r="9" spans="1:45" s="108" customFormat="1" ht="13.9" customHeight="1" x14ac:dyDescent="0.25">
      <c r="A9" s="101"/>
      <c r="B9" s="102"/>
      <c r="C9" s="109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1"/>
      <c r="AA9" s="304" t="s">
        <v>0</v>
      </c>
      <c r="AB9" s="305"/>
      <c r="AC9" s="305"/>
      <c r="AD9" s="305"/>
      <c r="AE9" s="105"/>
      <c r="AF9" s="106"/>
      <c r="AG9" s="143"/>
      <c r="AH9" s="144"/>
      <c r="AI9" s="145"/>
      <c r="AJ9" s="146"/>
      <c r="AK9" s="107"/>
      <c r="AL9" s="107"/>
      <c r="AM9" s="107"/>
      <c r="AN9" s="107"/>
      <c r="AO9" s="107"/>
    </row>
    <row r="10" spans="1:45" s="108" customFormat="1" ht="31.15" customHeight="1" x14ac:dyDescent="0.25">
      <c r="A10" s="101"/>
      <c r="B10" s="102"/>
      <c r="C10" s="112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13"/>
      <c r="AA10" s="286" t="s">
        <v>10</v>
      </c>
      <c r="AB10" s="287"/>
      <c r="AC10" s="287"/>
      <c r="AD10" s="287"/>
      <c r="AE10" s="105"/>
      <c r="AF10" s="106">
        <v>228791000</v>
      </c>
      <c r="AG10" s="143">
        <v>147211000</v>
      </c>
      <c r="AH10" s="144">
        <v>136761091.25999999</v>
      </c>
      <c r="AI10" s="145"/>
      <c r="AJ10" s="146">
        <f t="shared" ref="AJ10:AJ17" si="3">AG10-AH10</f>
        <v>10449908.74000001</v>
      </c>
      <c r="AK10" s="107"/>
      <c r="AL10" s="107"/>
      <c r="AM10" s="107"/>
      <c r="AN10" s="107"/>
      <c r="AO10" s="107"/>
    </row>
    <row r="11" spans="1:45" s="108" customFormat="1" ht="34.5" customHeight="1" x14ac:dyDescent="0.25">
      <c r="A11" s="101"/>
      <c r="B11" s="102"/>
      <c r="C11" s="103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13"/>
      <c r="AA11" s="286" t="s">
        <v>5</v>
      </c>
      <c r="AB11" s="287"/>
      <c r="AC11" s="287"/>
      <c r="AD11" s="287"/>
      <c r="AE11" s="105"/>
      <c r="AF11" s="106">
        <v>70301000</v>
      </c>
      <c r="AG11" s="143">
        <v>45033000</v>
      </c>
      <c r="AH11" s="144">
        <v>39720639.140000001</v>
      </c>
      <c r="AI11" s="145"/>
      <c r="AJ11" s="146">
        <f t="shared" si="3"/>
        <v>5312360.8599999994</v>
      </c>
      <c r="AK11" s="107"/>
      <c r="AL11" s="107"/>
      <c r="AM11" s="107"/>
      <c r="AN11" s="107"/>
      <c r="AO11" s="107"/>
    </row>
    <row r="12" spans="1:45" s="108" customFormat="1" ht="23.45" customHeight="1" x14ac:dyDescent="0.25">
      <c r="A12" s="101"/>
      <c r="B12" s="102"/>
      <c r="C12" s="109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291" t="s">
        <v>7</v>
      </c>
      <c r="AA12" s="292"/>
      <c r="AB12" s="292"/>
      <c r="AC12" s="292"/>
      <c r="AD12" s="292"/>
      <c r="AE12" s="105"/>
      <c r="AF12" s="106">
        <v>11014000</v>
      </c>
      <c r="AG12" s="143">
        <v>10721000</v>
      </c>
      <c r="AH12" s="144">
        <v>10721000</v>
      </c>
      <c r="AI12" s="145"/>
      <c r="AJ12" s="146">
        <f t="shared" si="3"/>
        <v>0</v>
      </c>
      <c r="AK12" s="107"/>
      <c r="AL12" s="107"/>
      <c r="AM12" s="107"/>
      <c r="AN12" s="107"/>
      <c r="AO12" s="107"/>
    </row>
    <row r="13" spans="1:45" s="108" customFormat="1" ht="66.599999999999994" customHeight="1" x14ac:dyDescent="0.3">
      <c r="A13" s="101"/>
      <c r="B13" s="102"/>
      <c r="C13" s="103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286" t="s">
        <v>12</v>
      </c>
      <c r="AA13" s="322"/>
      <c r="AB13" s="322"/>
      <c r="AC13" s="322"/>
      <c r="AD13" s="322"/>
      <c r="AE13" s="105"/>
      <c r="AF13" s="106">
        <v>70000</v>
      </c>
      <c r="AG13" s="143">
        <v>4500</v>
      </c>
      <c r="AH13" s="144">
        <v>3750</v>
      </c>
      <c r="AI13" s="147"/>
      <c r="AJ13" s="146">
        <f t="shared" si="3"/>
        <v>750</v>
      </c>
      <c r="AK13" s="107"/>
      <c r="AL13" s="107"/>
      <c r="AM13" s="107"/>
      <c r="AN13" s="107"/>
      <c r="AO13" s="107"/>
    </row>
    <row r="14" spans="1:45" s="108" customFormat="1" ht="24.75" customHeight="1" thickBot="1" x14ac:dyDescent="0.35">
      <c r="A14" s="101"/>
      <c r="B14" s="102"/>
      <c r="C14" s="109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309" t="s">
        <v>23</v>
      </c>
      <c r="AA14" s="309"/>
      <c r="AB14" s="309"/>
      <c r="AC14" s="309"/>
      <c r="AD14" s="114"/>
      <c r="AE14" s="115"/>
      <c r="AF14" s="116">
        <v>3322000</v>
      </c>
      <c r="AG14" s="148">
        <v>2153000</v>
      </c>
      <c r="AH14" s="149">
        <v>1850796.99</v>
      </c>
      <c r="AI14" s="150"/>
      <c r="AJ14" s="151">
        <f t="shared" si="3"/>
        <v>302203.01</v>
      </c>
      <c r="AK14" s="107"/>
      <c r="AL14" s="107"/>
      <c r="AM14" s="107"/>
      <c r="AN14" s="107"/>
      <c r="AO14" s="107"/>
    </row>
    <row r="15" spans="1:45" s="24" customFormat="1" ht="64.5" customHeight="1" thickBot="1" x14ac:dyDescent="0.3">
      <c r="A15" s="58"/>
      <c r="B15" s="59"/>
      <c r="C15" s="293" t="s">
        <v>24</v>
      </c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294"/>
      <c r="Y15" s="294"/>
      <c r="Z15" s="294"/>
      <c r="AA15" s="294"/>
      <c r="AB15" s="294"/>
      <c r="AC15" s="294"/>
      <c r="AD15" s="294"/>
      <c r="AE15" s="53"/>
      <c r="AF15" s="64">
        <v>2667000</v>
      </c>
      <c r="AG15" s="64">
        <v>2000250</v>
      </c>
      <c r="AH15" s="137">
        <v>1637538.43</v>
      </c>
      <c r="AI15" s="138"/>
      <c r="AJ15" s="139">
        <f t="shared" si="3"/>
        <v>362711.57000000007</v>
      </c>
      <c r="AK15" s="25"/>
      <c r="AL15" s="25"/>
      <c r="AM15" s="25"/>
      <c r="AN15" s="25"/>
      <c r="AO15" s="25"/>
    </row>
    <row r="16" spans="1:45" s="24" customFormat="1" ht="75" customHeight="1" thickBot="1" x14ac:dyDescent="0.35">
      <c r="A16" s="58"/>
      <c r="B16" s="25"/>
      <c r="C16" s="198" t="s">
        <v>25</v>
      </c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4"/>
      <c r="AD16" s="285"/>
      <c r="AE16" s="329"/>
      <c r="AF16" s="66">
        <v>2091000</v>
      </c>
      <c r="AG16" s="64">
        <v>1392000</v>
      </c>
      <c r="AH16" s="137">
        <v>1159382.17</v>
      </c>
      <c r="AI16" s="138"/>
      <c r="AJ16" s="139">
        <f t="shared" si="3"/>
        <v>232617.83000000007</v>
      </c>
      <c r="AK16" s="25"/>
      <c r="AL16" s="25"/>
      <c r="AM16" s="25"/>
      <c r="AN16" s="25"/>
      <c r="AO16" s="25"/>
    </row>
    <row r="17" spans="1:41" s="24" customFormat="1" ht="87.75" customHeight="1" thickBot="1" x14ac:dyDescent="0.35">
      <c r="A17" s="58"/>
      <c r="B17" s="25"/>
      <c r="C17" s="257" t="s">
        <v>26</v>
      </c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326"/>
      <c r="Z17" s="326"/>
      <c r="AA17" s="326"/>
      <c r="AB17" s="326"/>
      <c r="AC17" s="326"/>
      <c r="AD17" s="327"/>
      <c r="AE17" s="94"/>
      <c r="AF17" s="124">
        <v>1284000</v>
      </c>
      <c r="AG17" s="129">
        <v>745900</v>
      </c>
      <c r="AH17" s="130">
        <v>600821.14</v>
      </c>
      <c r="AI17" s="131"/>
      <c r="AJ17" s="328">
        <f t="shared" si="3"/>
        <v>145078.85999999999</v>
      </c>
      <c r="AK17" s="25"/>
      <c r="AL17" s="25"/>
      <c r="AM17" s="25"/>
      <c r="AN17" s="25"/>
      <c r="AO17" s="25"/>
    </row>
    <row r="18" spans="1:41" s="24" customFormat="1" ht="66" customHeight="1" thickBot="1" x14ac:dyDescent="0.35">
      <c r="A18" s="58"/>
      <c r="B18" s="25"/>
      <c r="C18" s="198" t="s">
        <v>27</v>
      </c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5"/>
      <c r="AE18" s="94"/>
      <c r="AF18" s="66">
        <v>70000</v>
      </c>
      <c r="AG18" s="64">
        <v>18044.759999999998</v>
      </c>
      <c r="AH18" s="137">
        <v>18044.759999999998</v>
      </c>
      <c r="AI18" s="138"/>
      <c r="AJ18" s="139">
        <f>AG18-AH18</f>
        <v>0</v>
      </c>
      <c r="AK18" s="25"/>
      <c r="AL18" s="25"/>
      <c r="AM18" s="25"/>
      <c r="AN18" s="25"/>
      <c r="AO18" s="25"/>
    </row>
    <row r="19" spans="1:41" s="24" customFormat="1" ht="112.5" customHeight="1" thickBot="1" x14ac:dyDescent="0.35">
      <c r="A19" s="58"/>
      <c r="B19" s="25"/>
      <c r="C19" s="198" t="s">
        <v>28</v>
      </c>
      <c r="D19" s="284"/>
      <c r="E19" s="284"/>
      <c r="F19" s="284"/>
      <c r="G19" s="284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4"/>
      <c r="W19" s="284"/>
      <c r="X19" s="284"/>
      <c r="Y19" s="284"/>
      <c r="Z19" s="284"/>
      <c r="AA19" s="284"/>
      <c r="AB19" s="284"/>
      <c r="AC19" s="284"/>
      <c r="AD19" s="285"/>
      <c r="AE19" s="94"/>
      <c r="AF19" s="66">
        <v>21806000</v>
      </c>
      <c r="AG19" s="64">
        <v>10903000</v>
      </c>
      <c r="AH19" s="137">
        <v>9936082.6300000008</v>
      </c>
      <c r="AI19" s="138"/>
      <c r="AJ19" s="139">
        <f>AG19-AH19</f>
        <v>966917.36999999918</v>
      </c>
      <c r="AK19" s="25"/>
      <c r="AL19" s="25"/>
      <c r="AM19" s="25"/>
      <c r="AN19" s="25"/>
      <c r="AO19" s="25"/>
    </row>
    <row r="20" spans="1:41" s="24" customFormat="1" ht="81" customHeight="1" thickBot="1" x14ac:dyDescent="0.35">
      <c r="A20" s="58"/>
      <c r="B20" s="25"/>
      <c r="C20" s="295" t="s">
        <v>29</v>
      </c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6"/>
      <c r="AD20" s="297"/>
      <c r="AE20" s="94"/>
      <c r="AF20" s="75">
        <f>AF22+AF23</f>
        <v>27542000</v>
      </c>
      <c r="AG20" s="64">
        <f t="shared" ref="AG20:AH20" si="4">AG22+AG23</f>
        <v>15291430.25</v>
      </c>
      <c r="AH20" s="64">
        <f t="shared" si="4"/>
        <v>15168313.360000001</v>
      </c>
      <c r="AI20" s="138"/>
      <c r="AJ20" s="139">
        <f t="shared" ref="AJ20:AJ23" si="5">AG20-AH20</f>
        <v>123116.88999999873</v>
      </c>
      <c r="AK20" s="25"/>
      <c r="AL20" s="25"/>
      <c r="AM20" s="25"/>
      <c r="AN20" s="25"/>
      <c r="AO20" s="25"/>
    </row>
    <row r="21" spans="1:41" s="24" customFormat="1" ht="20.45" customHeight="1" x14ac:dyDescent="0.3">
      <c r="A21" s="58"/>
      <c r="B21" s="25"/>
      <c r="C21" s="306" t="s">
        <v>1</v>
      </c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8"/>
      <c r="AE21" s="94"/>
      <c r="AF21" s="99"/>
      <c r="AG21" s="152"/>
      <c r="AH21" s="153"/>
      <c r="AI21" s="154"/>
      <c r="AJ21" s="155"/>
      <c r="AK21" s="25"/>
      <c r="AL21" s="25"/>
      <c r="AM21" s="25"/>
      <c r="AN21" s="25"/>
      <c r="AO21" s="25"/>
    </row>
    <row r="22" spans="1:41" s="24" customFormat="1" ht="24.6" customHeight="1" x14ac:dyDescent="0.3">
      <c r="A22" s="58"/>
      <c r="B22" s="25"/>
      <c r="C22" s="95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310" t="s">
        <v>4</v>
      </c>
      <c r="AA22" s="311"/>
      <c r="AB22" s="311"/>
      <c r="AC22" s="311"/>
      <c r="AD22" s="312"/>
      <c r="AE22" s="94"/>
      <c r="AF22" s="76">
        <v>25729000</v>
      </c>
      <c r="AG22" s="143">
        <v>13970308.810000001</v>
      </c>
      <c r="AH22" s="144">
        <v>13958116.310000001</v>
      </c>
      <c r="AI22" s="145"/>
      <c r="AJ22" s="146">
        <f t="shared" si="5"/>
        <v>12192.5</v>
      </c>
      <c r="AK22" s="25"/>
      <c r="AL22" s="25"/>
      <c r="AM22" s="25"/>
      <c r="AN22" s="25"/>
      <c r="AO22" s="25"/>
    </row>
    <row r="23" spans="1:41" s="24" customFormat="1" ht="40.5" customHeight="1" thickBot="1" x14ac:dyDescent="0.35">
      <c r="A23" s="58"/>
      <c r="B23" s="25"/>
      <c r="C23" s="177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313" t="s">
        <v>36</v>
      </c>
      <c r="AA23" s="314"/>
      <c r="AB23" s="314"/>
      <c r="AC23" s="314"/>
      <c r="AD23" s="315"/>
      <c r="AE23" s="94"/>
      <c r="AF23" s="77">
        <v>1813000</v>
      </c>
      <c r="AG23" s="179">
        <v>1321121.44</v>
      </c>
      <c r="AH23" s="180">
        <v>1210197.05</v>
      </c>
      <c r="AI23" s="181"/>
      <c r="AJ23" s="182">
        <f t="shared" si="5"/>
        <v>110924.3899999999</v>
      </c>
      <c r="AK23" s="25"/>
      <c r="AL23" s="25"/>
      <c r="AM23" s="25"/>
      <c r="AN23" s="25"/>
      <c r="AO23" s="25"/>
    </row>
    <row r="24" spans="1:41" s="24" customFormat="1" ht="91.5" customHeight="1" thickBot="1" x14ac:dyDescent="0.35">
      <c r="A24" s="58"/>
      <c r="B24" s="25"/>
      <c r="C24" s="198" t="s">
        <v>30</v>
      </c>
      <c r="D24" s="284"/>
      <c r="E24" s="284"/>
      <c r="F24" s="284"/>
      <c r="G24" s="284"/>
      <c r="H24" s="284"/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284"/>
      <c r="U24" s="284"/>
      <c r="V24" s="284"/>
      <c r="W24" s="284"/>
      <c r="X24" s="284"/>
      <c r="Y24" s="284"/>
      <c r="Z24" s="284"/>
      <c r="AA24" s="284"/>
      <c r="AB24" s="284"/>
      <c r="AC24" s="284"/>
      <c r="AD24" s="285"/>
      <c r="AE24" s="184"/>
      <c r="AF24" s="66">
        <f>AF26+AF27+AF28</f>
        <v>17854000</v>
      </c>
      <c r="AG24" s="64">
        <f>AG26+AG27+AG28</f>
        <v>11501676</v>
      </c>
      <c r="AH24" s="64">
        <f>AH26+AH27+AH28</f>
        <v>9864342.5800000001</v>
      </c>
      <c r="AI24" s="138"/>
      <c r="AJ24" s="139">
        <f>AG24-AH24</f>
        <v>1637333.42</v>
      </c>
      <c r="AK24" s="25"/>
      <c r="AL24" s="25"/>
      <c r="AM24" s="25"/>
      <c r="AN24" s="25"/>
      <c r="AO24" s="25"/>
    </row>
    <row r="25" spans="1:41" s="24" customFormat="1" ht="25.15" customHeight="1" x14ac:dyDescent="0.3">
      <c r="A25" s="58"/>
      <c r="B25" s="25"/>
      <c r="C25" s="288" t="s">
        <v>1</v>
      </c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90"/>
      <c r="AE25" s="94"/>
      <c r="AF25" s="183"/>
      <c r="AG25" s="160"/>
      <c r="AH25" s="161"/>
      <c r="AI25" s="162"/>
      <c r="AJ25" s="163"/>
      <c r="AK25" s="25"/>
      <c r="AL25" s="25"/>
      <c r="AM25" s="25"/>
      <c r="AN25" s="25"/>
      <c r="AO25" s="25"/>
    </row>
    <row r="26" spans="1:41" s="24" customFormat="1" ht="54" customHeight="1" x14ac:dyDescent="0.3">
      <c r="A26" s="58"/>
      <c r="B26" s="25"/>
      <c r="C26" s="336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313" t="s">
        <v>8</v>
      </c>
      <c r="AA26" s="337"/>
      <c r="AB26" s="337"/>
      <c r="AC26" s="337"/>
      <c r="AD26" s="338"/>
      <c r="AE26" s="94"/>
      <c r="AF26" s="77">
        <v>16971000</v>
      </c>
      <c r="AG26" s="179">
        <v>10939500</v>
      </c>
      <c r="AH26" s="180">
        <v>9410250</v>
      </c>
      <c r="AI26" s="181"/>
      <c r="AJ26" s="182">
        <f t="shared" ref="AJ26:AJ29" si="6">AG26-AH26</f>
        <v>1529250</v>
      </c>
      <c r="AK26" s="25"/>
      <c r="AL26" s="25"/>
      <c r="AM26" s="25"/>
      <c r="AN26" s="25"/>
      <c r="AO26" s="25"/>
    </row>
    <row r="27" spans="1:41" s="24" customFormat="1" ht="72.75" customHeight="1" x14ac:dyDescent="0.3">
      <c r="A27" s="58"/>
      <c r="B27" s="25"/>
      <c r="C27" s="339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254" t="s">
        <v>31</v>
      </c>
      <c r="AA27" s="255"/>
      <c r="AB27" s="255"/>
      <c r="AC27" s="255"/>
      <c r="AD27" s="256"/>
      <c r="AE27" s="340"/>
      <c r="AF27" s="76">
        <v>713000</v>
      </c>
      <c r="AG27" s="143">
        <v>503730</v>
      </c>
      <c r="AH27" s="144">
        <v>407089.88</v>
      </c>
      <c r="AI27" s="145"/>
      <c r="AJ27" s="341">
        <f t="shared" si="6"/>
        <v>96640.12</v>
      </c>
      <c r="AK27" s="25"/>
      <c r="AL27" s="25"/>
      <c r="AM27" s="25"/>
      <c r="AN27" s="25"/>
      <c r="AO27" s="25"/>
    </row>
    <row r="28" spans="1:41" s="24" customFormat="1" ht="63" customHeight="1" thickBot="1" x14ac:dyDescent="0.35">
      <c r="A28" s="58"/>
      <c r="B28" s="25"/>
      <c r="C28" s="339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254" t="s">
        <v>9</v>
      </c>
      <c r="AA28" s="255"/>
      <c r="AB28" s="255"/>
      <c r="AC28" s="255"/>
      <c r="AD28" s="256"/>
      <c r="AE28" s="340"/>
      <c r="AF28" s="76">
        <v>170000</v>
      </c>
      <c r="AG28" s="143">
        <v>58446</v>
      </c>
      <c r="AH28" s="144">
        <v>47002.7</v>
      </c>
      <c r="AI28" s="145"/>
      <c r="AJ28" s="341">
        <f t="shared" si="6"/>
        <v>11443.300000000003</v>
      </c>
      <c r="AK28" s="25"/>
      <c r="AL28" s="25"/>
      <c r="AM28" s="25"/>
      <c r="AN28" s="25"/>
      <c r="AO28" s="25"/>
    </row>
    <row r="29" spans="1:41" ht="123" hidden="1" customHeight="1" thickBot="1" x14ac:dyDescent="0.35">
      <c r="A29" s="60"/>
      <c r="B29" s="1"/>
      <c r="C29" s="333"/>
      <c r="D29" s="334"/>
      <c r="E29" s="334"/>
      <c r="F29" s="334"/>
      <c r="G29" s="334"/>
      <c r="H29" s="334"/>
      <c r="I29" s="334"/>
      <c r="J29" s="334"/>
      <c r="K29" s="334"/>
      <c r="L29" s="334"/>
      <c r="M29" s="334"/>
      <c r="N29" s="334"/>
      <c r="O29" s="334"/>
      <c r="P29" s="334"/>
      <c r="Q29" s="334"/>
      <c r="R29" s="334"/>
      <c r="S29" s="334"/>
      <c r="T29" s="334"/>
      <c r="U29" s="334"/>
      <c r="V29" s="334"/>
      <c r="W29" s="334"/>
      <c r="X29" s="334"/>
      <c r="Y29" s="334"/>
      <c r="Z29" s="334"/>
      <c r="AA29" s="334"/>
      <c r="AB29" s="334"/>
      <c r="AC29" s="334"/>
      <c r="AD29" s="335"/>
      <c r="AE29" s="94"/>
      <c r="AF29" s="100"/>
      <c r="AG29" s="73"/>
      <c r="AH29" s="164"/>
      <c r="AI29" s="165"/>
      <c r="AJ29" s="166">
        <f t="shared" si="6"/>
        <v>0</v>
      </c>
      <c r="AK29" s="39"/>
    </row>
    <row r="30" spans="1:41" s="196" customFormat="1" ht="114" customHeight="1" thickBot="1" x14ac:dyDescent="0.35">
      <c r="A30" s="193"/>
      <c r="B30" s="195"/>
      <c r="C30" s="330" t="s">
        <v>32</v>
      </c>
      <c r="D30" s="331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1"/>
      <c r="R30" s="331"/>
      <c r="S30" s="331"/>
      <c r="T30" s="331"/>
      <c r="U30" s="331"/>
      <c r="V30" s="331"/>
      <c r="W30" s="331"/>
      <c r="X30" s="331"/>
      <c r="Y30" s="331"/>
      <c r="Z30" s="331"/>
      <c r="AA30" s="331"/>
      <c r="AB30" s="331"/>
      <c r="AC30" s="331"/>
      <c r="AD30" s="332"/>
      <c r="AE30" s="184"/>
      <c r="AF30" s="66">
        <f>AF32+AF37</f>
        <v>248445000</v>
      </c>
      <c r="AG30" s="66">
        <f>AG32+AG37</f>
        <v>171283000</v>
      </c>
      <c r="AH30" s="66">
        <f t="shared" ref="AH30:AI30" si="7">AH32+AH37</f>
        <v>133283019.28999999</v>
      </c>
      <c r="AI30" s="66">
        <f t="shared" si="7"/>
        <v>0</v>
      </c>
      <c r="AJ30" s="66">
        <f>AG30-AH30</f>
        <v>37999980.710000008</v>
      </c>
      <c r="AK30" s="197"/>
      <c r="AL30" s="195"/>
      <c r="AM30" s="195"/>
      <c r="AN30" s="195"/>
      <c r="AO30" s="195"/>
    </row>
    <row r="31" spans="1:41" s="24" customFormat="1" ht="16.899999999999999" customHeight="1" x14ac:dyDescent="0.3">
      <c r="A31" s="58"/>
      <c r="B31" s="25"/>
      <c r="C31" s="273" t="s">
        <v>1</v>
      </c>
      <c r="D31" s="274"/>
      <c r="E31" s="274"/>
      <c r="F31" s="274"/>
      <c r="G31" s="274"/>
      <c r="H31" s="274"/>
      <c r="I31" s="274"/>
      <c r="J31" s="274"/>
      <c r="K31" s="274"/>
      <c r="L31" s="274"/>
      <c r="M31" s="274"/>
      <c r="N31" s="274"/>
      <c r="O31" s="274"/>
      <c r="P31" s="274"/>
      <c r="Q31" s="274"/>
      <c r="R31" s="274"/>
      <c r="S31" s="274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5"/>
      <c r="AE31" s="97"/>
      <c r="AF31" s="75"/>
      <c r="AG31" s="167"/>
      <c r="AH31" s="153"/>
      <c r="AI31" s="154"/>
      <c r="AJ31" s="168"/>
      <c r="AK31" s="25"/>
      <c r="AL31" s="25"/>
      <c r="AM31" s="25"/>
      <c r="AN31" s="25"/>
      <c r="AO31" s="25"/>
    </row>
    <row r="32" spans="1:41" s="24" customFormat="1" ht="28.9" customHeight="1" x14ac:dyDescent="0.3">
      <c r="A32" s="58"/>
      <c r="B32" s="25"/>
      <c r="C32" s="117"/>
      <c r="D32" s="118" t="s">
        <v>2</v>
      </c>
      <c r="E32" s="118" t="s">
        <v>2</v>
      </c>
      <c r="F32" s="118" t="s">
        <v>2</v>
      </c>
      <c r="G32" s="118" t="s">
        <v>2</v>
      </c>
      <c r="H32" s="118" t="s">
        <v>2</v>
      </c>
      <c r="I32" s="118" t="s">
        <v>2</v>
      </c>
      <c r="J32" s="118" t="s">
        <v>2</v>
      </c>
      <c r="K32" s="118" t="s">
        <v>2</v>
      </c>
      <c r="L32" s="118" t="s">
        <v>2</v>
      </c>
      <c r="M32" s="118" t="s">
        <v>2</v>
      </c>
      <c r="N32" s="118" t="s">
        <v>2</v>
      </c>
      <c r="O32" s="118" t="s">
        <v>2</v>
      </c>
      <c r="P32" s="118" t="s">
        <v>2</v>
      </c>
      <c r="Q32" s="118" t="s">
        <v>2</v>
      </c>
      <c r="R32" s="118" t="s">
        <v>2</v>
      </c>
      <c r="S32" s="118" t="s">
        <v>2</v>
      </c>
      <c r="T32" s="118" t="s">
        <v>2</v>
      </c>
      <c r="U32" s="118" t="s">
        <v>2</v>
      </c>
      <c r="V32" s="118" t="s">
        <v>2</v>
      </c>
      <c r="W32" s="118" t="s">
        <v>2</v>
      </c>
      <c r="X32" s="118" t="s">
        <v>2</v>
      </c>
      <c r="Y32" s="118" t="s">
        <v>2</v>
      </c>
      <c r="Z32" s="268" t="s">
        <v>13</v>
      </c>
      <c r="AA32" s="269"/>
      <c r="AB32" s="269"/>
      <c r="AC32" s="269"/>
      <c r="AD32" s="270"/>
      <c r="AE32" s="119"/>
      <c r="AF32" s="120">
        <f>AF34+AF35+AF36</f>
        <v>243911000</v>
      </c>
      <c r="AG32" s="76">
        <f t="shared" ref="AG32:AJ32" si="8">AG34+AG35+AG36</f>
        <v>167128000</v>
      </c>
      <c r="AH32" s="76">
        <f t="shared" si="8"/>
        <v>129128019.28999999</v>
      </c>
      <c r="AI32" s="76">
        <f t="shared" si="8"/>
        <v>0</v>
      </c>
      <c r="AJ32" s="76">
        <f t="shared" si="8"/>
        <v>37999980.710000008</v>
      </c>
      <c r="AK32" s="25"/>
      <c r="AL32" s="25"/>
      <c r="AM32" s="25"/>
      <c r="AN32" s="25"/>
      <c r="AO32" s="25"/>
    </row>
    <row r="33" spans="1:41" s="24" customFormat="1" ht="21.6" customHeight="1" x14ac:dyDescent="0.3">
      <c r="A33" s="58"/>
      <c r="B33" s="25"/>
      <c r="C33" s="117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271" t="s">
        <v>0</v>
      </c>
      <c r="AB33" s="271"/>
      <c r="AC33" s="271"/>
      <c r="AD33" s="272"/>
      <c r="AE33" s="119"/>
      <c r="AF33" s="120"/>
      <c r="AG33" s="169"/>
      <c r="AH33" s="170"/>
      <c r="AI33" s="171"/>
      <c r="AJ33" s="172"/>
      <c r="AK33" s="25"/>
      <c r="AL33" s="25"/>
      <c r="AM33" s="25"/>
      <c r="AN33" s="25"/>
      <c r="AO33" s="25"/>
    </row>
    <row r="34" spans="1:41" s="24" customFormat="1" ht="28.9" customHeight="1" x14ac:dyDescent="0.3">
      <c r="A34" s="58"/>
      <c r="B34" s="25"/>
      <c r="C34" s="117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266" t="s">
        <v>10</v>
      </c>
      <c r="AB34" s="266"/>
      <c r="AC34" s="266"/>
      <c r="AD34" s="267"/>
      <c r="AE34" s="119"/>
      <c r="AF34" s="120">
        <v>184586000</v>
      </c>
      <c r="AG34" s="173">
        <v>127766000</v>
      </c>
      <c r="AH34" s="144">
        <v>100046850.31999999</v>
      </c>
      <c r="AI34" s="145"/>
      <c r="AJ34" s="146">
        <f t="shared" ref="AJ34:AJ38" si="9">AG34-AH34</f>
        <v>27719149.680000007</v>
      </c>
      <c r="AK34" s="25"/>
      <c r="AL34" s="25"/>
      <c r="AM34" s="25"/>
      <c r="AN34" s="25"/>
      <c r="AO34" s="25"/>
    </row>
    <row r="35" spans="1:41" s="24" customFormat="1" ht="25.9" customHeight="1" x14ac:dyDescent="0.3">
      <c r="A35" s="58"/>
      <c r="B35" s="25"/>
      <c r="C35" s="117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262" t="s">
        <v>33</v>
      </c>
      <c r="AB35" s="262"/>
      <c r="AC35" s="262"/>
      <c r="AD35" s="263"/>
      <c r="AE35" s="119"/>
      <c r="AF35" s="120">
        <v>20724000</v>
      </c>
      <c r="AG35" s="143">
        <v>12133000</v>
      </c>
      <c r="AH35" s="144">
        <v>9359030.0999999996</v>
      </c>
      <c r="AI35" s="145"/>
      <c r="AJ35" s="146">
        <f t="shared" si="9"/>
        <v>2773969.9000000004</v>
      </c>
      <c r="AK35" s="25"/>
      <c r="AL35" s="25"/>
      <c r="AM35" s="25"/>
      <c r="AN35" s="25"/>
      <c r="AO35" s="25"/>
    </row>
    <row r="36" spans="1:41" s="24" customFormat="1" ht="25.9" customHeight="1" x14ac:dyDescent="0.3">
      <c r="A36" s="58"/>
      <c r="B36" s="25"/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281" t="s">
        <v>15</v>
      </c>
      <c r="AB36" s="282"/>
      <c r="AC36" s="282"/>
      <c r="AD36" s="283"/>
      <c r="AE36" s="119"/>
      <c r="AF36" s="120">
        <v>38601000</v>
      </c>
      <c r="AG36" s="143">
        <v>27229000</v>
      </c>
      <c r="AH36" s="144">
        <v>19722138.870000001</v>
      </c>
      <c r="AI36" s="145"/>
      <c r="AJ36" s="146">
        <f t="shared" si="9"/>
        <v>7506861.129999999</v>
      </c>
      <c r="AK36" s="25"/>
      <c r="AL36" s="25"/>
      <c r="AM36" s="25"/>
      <c r="AN36" s="25"/>
      <c r="AO36" s="25"/>
    </row>
    <row r="37" spans="1:41" s="24" customFormat="1" ht="32.450000000000003" customHeight="1" thickBot="1" x14ac:dyDescent="0.35">
      <c r="A37" s="58"/>
      <c r="B37" s="25"/>
      <c r="C37" s="117"/>
      <c r="D37" s="175" t="s">
        <v>3</v>
      </c>
      <c r="E37" s="175" t="s">
        <v>3</v>
      </c>
      <c r="F37" s="175" t="s">
        <v>3</v>
      </c>
      <c r="G37" s="175" t="s">
        <v>3</v>
      </c>
      <c r="H37" s="175" t="s">
        <v>3</v>
      </c>
      <c r="I37" s="175" t="s">
        <v>3</v>
      </c>
      <c r="J37" s="175" t="s">
        <v>3</v>
      </c>
      <c r="K37" s="175" t="s">
        <v>3</v>
      </c>
      <c r="L37" s="175" t="s">
        <v>3</v>
      </c>
      <c r="M37" s="175" t="s">
        <v>3</v>
      </c>
      <c r="N37" s="175" t="s">
        <v>3</v>
      </c>
      <c r="O37" s="175" t="s">
        <v>3</v>
      </c>
      <c r="P37" s="175" t="s">
        <v>3</v>
      </c>
      <c r="Q37" s="175" t="s">
        <v>3</v>
      </c>
      <c r="R37" s="175" t="s">
        <v>3</v>
      </c>
      <c r="S37" s="175" t="s">
        <v>3</v>
      </c>
      <c r="T37" s="175" t="s">
        <v>3</v>
      </c>
      <c r="U37" s="175" t="s">
        <v>3</v>
      </c>
      <c r="V37" s="175" t="s">
        <v>3</v>
      </c>
      <c r="W37" s="175" t="s">
        <v>3</v>
      </c>
      <c r="X37" s="175" t="s">
        <v>3</v>
      </c>
      <c r="Y37" s="175" t="s">
        <v>3</v>
      </c>
      <c r="Z37" s="268" t="s">
        <v>6</v>
      </c>
      <c r="AA37" s="269"/>
      <c r="AB37" s="269"/>
      <c r="AC37" s="269"/>
      <c r="AD37" s="270"/>
      <c r="AE37" s="119"/>
      <c r="AF37" s="185">
        <v>4534000</v>
      </c>
      <c r="AG37" s="156">
        <v>4155000</v>
      </c>
      <c r="AH37" s="157">
        <v>4155000</v>
      </c>
      <c r="AI37" s="158"/>
      <c r="AJ37" s="159">
        <f t="shared" si="9"/>
        <v>0</v>
      </c>
      <c r="AK37" s="25"/>
      <c r="AL37" s="25"/>
      <c r="AM37" s="25"/>
      <c r="AN37" s="25"/>
      <c r="AO37" s="25"/>
    </row>
    <row r="38" spans="1:41" s="24" customFormat="1" ht="82.5" customHeight="1" thickBot="1" x14ac:dyDescent="0.35">
      <c r="A38" s="58"/>
      <c r="B38" s="25"/>
      <c r="C38" s="198" t="s">
        <v>34</v>
      </c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261"/>
      <c r="AE38" s="125"/>
      <c r="AF38" s="66">
        <v>8611000</v>
      </c>
      <c r="AG38" s="64">
        <v>5739408</v>
      </c>
      <c r="AH38" s="137">
        <v>5092065.46</v>
      </c>
      <c r="AI38" s="138"/>
      <c r="AJ38" s="139">
        <f t="shared" si="9"/>
        <v>647342.54</v>
      </c>
      <c r="AK38" s="25"/>
      <c r="AL38" s="25"/>
      <c r="AM38" s="25"/>
      <c r="AN38" s="25"/>
      <c r="AO38" s="25"/>
    </row>
    <row r="39" spans="1:41" s="24" customFormat="1" ht="84" customHeight="1" thickBot="1" x14ac:dyDescent="0.35">
      <c r="A39" s="58"/>
      <c r="B39" s="25"/>
      <c r="C39" s="257" t="s">
        <v>35</v>
      </c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9"/>
      <c r="AE39" s="70"/>
      <c r="AF39" s="124">
        <v>874000</v>
      </c>
      <c r="AG39" s="64">
        <v>0</v>
      </c>
      <c r="AH39" s="137">
        <v>0</v>
      </c>
      <c r="AI39" s="138"/>
      <c r="AJ39" s="139">
        <f t="shared" ref="AJ39:AJ48" si="10">AG39-AH39</f>
        <v>0</v>
      </c>
      <c r="AK39" s="25"/>
      <c r="AL39" s="25"/>
      <c r="AM39" s="25"/>
      <c r="AN39" s="25"/>
      <c r="AO39" s="25"/>
    </row>
    <row r="40" spans="1:41" s="24" customFormat="1" ht="84" customHeight="1" thickBot="1" x14ac:dyDescent="0.35">
      <c r="A40" s="58"/>
      <c r="B40" s="25"/>
      <c r="C40" s="198" t="s">
        <v>38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23"/>
      <c r="AE40" s="70"/>
      <c r="AF40" s="124">
        <v>1748000</v>
      </c>
      <c r="AG40" s="129">
        <v>1168000</v>
      </c>
      <c r="AH40" s="130">
        <v>709029.08</v>
      </c>
      <c r="AI40" s="131"/>
      <c r="AJ40" s="132">
        <f t="shared" si="10"/>
        <v>458970.92000000004</v>
      </c>
      <c r="AK40" s="25"/>
      <c r="AL40" s="25"/>
      <c r="AM40" s="25"/>
      <c r="AN40" s="25"/>
      <c r="AO40" s="25"/>
    </row>
    <row r="41" spans="1:41" s="24" customFormat="1" ht="84" customHeight="1" thickBot="1" x14ac:dyDescent="0.35">
      <c r="A41" s="58"/>
      <c r="B41" s="25"/>
      <c r="C41" s="198" t="s">
        <v>39</v>
      </c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23"/>
      <c r="AE41" s="70"/>
      <c r="AF41" s="124">
        <v>3433000</v>
      </c>
      <c r="AG41" s="129">
        <v>3432177</v>
      </c>
      <c r="AH41" s="130">
        <v>0</v>
      </c>
      <c r="AI41" s="131"/>
      <c r="AJ41" s="132">
        <f t="shared" si="10"/>
        <v>3432177</v>
      </c>
      <c r="AK41" s="25"/>
      <c r="AL41" s="25"/>
      <c r="AM41" s="25"/>
      <c r="AN41" s="25"/>
      <c r="AO41" s="25"/>
    </row>
    <row r="42" spans="1:41" s="24" customFormat="1" ht="84" customHeight="1" thickBot="1" x14ac:dyDescent="0.35">
      <c r="A42" s="58"/>
      <c r="B42" s="25"/>
      <c r="C42" s="198" t="s">
        <v>46</v>
      </c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0"/>
      <c r="AE42" s="70"/>
      <c r="AF42" s="124">
        <v>972000</v>
      </c>
      <c r="AG42" s="129">
        <v>0</v>
      </c>
      <c r="AH42" s="130">
        <v>0</v>
      </c>
      <c r="AI42" s="131"/>
      <c r="AJ42" s="132">
        <f t="shared" si="10"/>
        <v>0</v>
      </c>
      <c r="AK42" s="25"/>
      <c r="AL42" s="25"/>
      <c r="AM42" s="25"/>
      <c r="AN42" s="25"/>
      <c r="AO42" s="25"/>
    </row>
    <row r="43" spans="1:41" s="24" customFormat="1" ht="64.5" customHeight="1" thickBot="1" x14ac:dyDescent="0.35">
      <c r="A43" s="58"/>
      <c r="B43" s="25"/>
      <c r="C43" s="264" t="s">
        <v>40</v>
      </c>
      <c r="D43" s="265"/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265"/>
      <c r="P43" s="265"/>
      <c r="Q43" s="265"/>
      <c r="R43" s="265"/>
      <c r="S43" s="265"/>
      <c r="T43" s="265"/>
      <c r="U43" s="265"/>
      <c r="V43" s="265"/>
      <c r="W43" s="265"/>
      <c r="X43" s="265"/>
      <c r="Y43" s="265"/>
      <c r="Z43" s="265"/>
      <c r="AA43" s="265"/>
      <c r="AB43" s="265"/>
      <c r="AC43" s="265"/>
      <c r="AD43" s="126"/>
      <c r="AE43" s="127"/>
      <c r="AF43" s="128">
        <f>AF44+AF45+AF46+AF47+AF48+AF52+AF53+AF54+AF55+AF56+AF57+AF58+AF59+AF60+AF61+AF62</f>
        <v>238802730</v>
      </c>
      <c r="AG43" s="128">
        <f t="shared" ref="AG43:AJ43" si="11">AG44+AG45+AG46+AG47+AG48+AG52+AG53+AG54+AG55+AG56+AG57+AG58+AG59</f>
        <v>12973793.850000001</v>
      </c>
      <c r="AH43" s="128">
        <f t="shared" si="11"/>
        <v>8131891.5899999999</v>
      </c>
      <c r="AI43" s="128">
        <f t="shared" si="11"/>
        <v>0</v>
      </c>
      <c r="AJ43" s="128">
        <f t="shared" si="11"/>
        <v>4841902.2600000016</v>
      </c>
      <c r="AK43" s="25"/>
      <c r="AL43" s="25"/>
      <c r="AM43" s="25"/>
      <c r="AN43" s="25"/>
      <c r="AO43" s="25"/>
    </row>
    <row r="44" spans="1:41" s="24" customFormat="1" ht="50.25" customHeight="1" thickBot="1" x14ac:dyDescent="0.35">
      <c r="A44" s="58"/>
      <c r="B44" s="25"/>
      <c r="C44" s="198" t="s">
        <v>41</v>
      </c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21"/>
      <c r="AE44" s="125"/>
      <c r="AF44" s="66">
        <v>2699000</v>
      </c>
      <c r="AG44" s="64">
        <v>2699000</v>
      </c>
      <c r="AH44" s="137">
        <v>2221454</v>
      </c>
      <c r="AI44" s="138"/>
      <c r="AJ44" s="174">
        <f t="shared" si="10"/>
        <v>477546</v>
      </c>
      <c r="AK44" s="25"/>
      <c r="AL44" s="25"/>
      <c r="AM44" s="25"/>
      <c r="AN44" s="25"/>
      <c r="AO44" s="25"/>
    </row>
    <row r="45" spans="1:41" s="24" customFormat="1" ht="80.25" customHeight="1" thickBot="1" x14ac:dyDescent="0.35">
      <c r="A45" s="58"/>
      <c r="B45" s="25"/>
      <c r="C45" s="198" t="s">
        <v>47</v>
      </c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21"/>
      <c r="AE45" s="125"/>
      <c r="AF45" s="66">
        <v>1974410</v>
      </c>
      <c r="AG45" s="64">
        <v>0</v>
      </c>
      <c r="AH45" s="137">
        <v>0</v>
      </c>
      <c r="AI45" s="138"/>
      <c r="AJ45" s="174">
        <f t="shared" si="10"/>
        <v>0</v>
      </c>
      <c r="AK45" s="25"/>
      <c r="AL45" s="25"/>
      <c r="AM45" s="25"/>
      <c r="AN45" s="25"/>
      <c r="AO45" s="25"/>
    </row>
    <row r="46" spans="1:41" s="24" customFormat="1" ht="128.25" customHeight="1" thickBot="1" x14ac:dyDescent="0.35">
      <c r="A46" s="58"/>
      <c r="B46" s="25"/>
      <c r="C46" s="198" t="s">
        <v>48</v>
      </c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23"/>
      <c r="AE46" s="70"/>
      <c r="AF46" s="124">
        <v>10274900</v>
      </c>
      <c r="AG46" s="129">
        <f>9588223.05+686570.8</f>
        <v>10274793.850000001</v>
      </c>
      <c r="AH46" s="130">
        <v>5910437.5899999999</v>
      </c>
      <c r="AI46" s="131"/>
      <c r="AJ46" s="132">
        <f t="shared" si="10"/>
        <v>4364356.2600000016</v>
      </c>
      <c r="AK46" s="25"/>
      <c r="AL46" s="25"/>
      <c r="AM46" s="25"/>
      <c r="AN46" s="25"/>
      <c r="AO46" s="25"/>
    </row>
    <row r="47" spans="1:41" s="24" customFormat="1" ht="109.5" customHeight="1" thickBot="1" x14ac:dyDescent="0.35">
      <c r="A47" s="58"/>
      <c r="B47" s="25"/>
      <c r="C47" s="198" t="s">
        <v>49</v>
      </c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0"/>
      <c r="AE47" s="70"/>
      <c r="AF47" s="124">
        <v>215700</v>
      </c>
      <c r="AG47" s="129">
        <v>0</v>
      </c>
      <c r="AH47" s="130">
        <v>0</v>
      </c>
      <c r="AI47" s="131"/>
      <c r="AJ47" s="132">
        <f>AG47-AH47</f>
        <v>0</v>
      </c>
      <c r="AK47" s="25"/>
      <c r="AL47" s="25"/>
      <c r="AM47" s="25"/>
      <c r="AN47" s="25"/>
      <c r="AO47" s="25"/>
    </row>
    <row r="48" spans="1:41" s="24" customFormat="1" ht="84" customHeight="1" thickBot="1" x14ac:dyDescent="0.35">
      <c r="A48" s="58"/>
      <c r="B48" s="25"/>
      <c r="C48" s="198" t="s">
        <v>50</v>
      </c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23"/>
      <c r="AE48" s="70"/>
      <c r="AF48" s="124">
        <f>AF50+AF51</f>
        <v>26352000</v>
      </c>
      <c r="AG48" s="129">
        <v>0</v>
      </c>
      <c r="AH48" s="130">
        <v>0</v>
      </c>
      <c r="AI48" s="131"/>
      <c r="AJ48" s="132">
        <f t="shared" si="10"/>
        <v>0</v>
      </c>
      <c r="AK48" s="25"/>
      <c r="AL48" s="25"/>
      <c r="AM48" s="25"/>
      <c r="AN48" s="25"/>
      <c r="AO48" s="25"/>
    </row>
    <row r="49" spans="1:41" s="24" customFormat="1" ht="23.25" customHeight="1" thickBot="1" x14ac:dyDescent="0.35">
      <c r="A49" s="58"/>
      <c r="B49" s="25"/>
      <c r="C49" s="278" t="s">
        <v>45</v>
      </c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123"/>
      <c r="AE49" s="70"/>
      <c r="AF49" s="124"/>
      <c r="AG49" s="129"/>
      <c r="AH49" s="130"/>
      <c r="AI49" s="131"/>
      <c r="AJ49" s="132"/>
      <c r="AK49" s="25"/>
      <c r="AL49" s="25"/>
      <c r="AM49" s="25"/>
      <c r="AN49" s="25"/>
      <c r="AO49" s="25"/>
    </row>
    <row r="50" spans="1:41" s="24" customFormat="1" ht="33" customHeight="1" thickBot="1" x14ac:dyDescent="0.35">
      <c r="A50" s="58"/>
      <c r="B50" s="25"/>
      <c r="C50" s="200" t="s">
        <v>58</v>
      </c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123"/>
      <c r="AE50" s="70"/>
      <c r="AF50" s="176">
        <v>19363000</v>
      </c>
      <c r="AG50" s="186">
        <v>0</v>
      </c>
      <c r="AH50" s="187">
        <v>0</v>
      </c>
      <c r="AI50" s="188"/>
      <c r="AJ50" s="189">
        <f t="shared" ref="AJ50:AJ61" si="12">AG50-AH50</f>
        <v>0</v>
      </c>
      <c r="AK50" s="25"/>
      <c r="AL50" s="25"/>
      <c r="AM50" s="25"/>
      <c r="AN50" s="25"/>
      <c r="AO50" s="25"/>
    </row>
    <row r="51" spans="1:41" s="24" customFormat="1" ht="48.75" customHeight="1" thickBot="1" x14ac:dyDescent="0.35">
      <c r="A51" s="58"/>
      <c r="B51" s="25"/>
      <c r="C51" s="200" t="s">
        <v>59</v>
      </c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123"/>
      <c r="AE51" s="70"/>
      <c r="AF51" s="176">
        <v>6989000</v>
      </c>
      <c r="AG51" s="186">
        <v>0</v>
      </c>
      <c r="AH51" s="187">
        <v>0</v>
      </c>
      <c r="AI51" s="188"/>
      <c r="AJ51" s="189">
        <f t="shared" si="12"/>
        <v>0</v>
      </c>
      <c r="AK51" s="25"/>
      <c r="AL51" s="25"/>
      <c r="AM51" s="25"/>
      <c r="AN51" s="25"/>
      <c r="AO51" s="25"/>
    </row>
    <row r="52" spans="1:41" s="24" customFormat="1" ht="48.75" customHeight="1" thickBot="1" x14ac:dyDescent="0.35">
      <c r="A52" s="58"/>
      <c r="B52" s="25"/>
      <c r="C52" s="198" t="s">
        <v>52</v>
      </c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0"/>
      <c r="AE52" s="70"/>
      <c r="AF52" s="124">
        <v>14758000</v>
      </c>
      <c r="AG52" s="129">
        <v>0</v>
      </c>
      <c r="AH52" s="130">
        <v>0</v>
      </c>
      <c r="AI52" s="131"/>
      <c r="AJ52" s="132">
        <f t="shared" si="12"/>
        <v>0</v>
      </c>
      <c r="AK52" s="25"/>
      <c r="AL52" s="25"/>
      <c r="AM52" s="25"/>
      <c r="AN52" s="25"/>
      <c r="AO52" s="25"/>
    </row>
    <row r="53" spans="1:41" s="24" customFormat="1" ht="72.75" customHeight="1" thickBot="1" x14ac:dyDescent="0.35">
      <c r="A53" s="58"/>
      <c r="B53" s="25"/>
      <c r="C53" s="198" t="s">
        <v>51</v>
      </c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0"/>
      <c r="AE53" s="70"/>
      <c r="AF53" s="124">
        <v>140000000</v>
      </c>
      <c r="AG53" s="129">
        <v>0</v>
      </c>
      <c r="AH53" s="130">
        <v>0</v>
      </c>
      <c r="AI53" s="131"/>
      <c r="AJ53" s="132">
        <f t="shared" si="12"/>
        <v>0</v>
      </c>
      <c r="AK53" s="25"/>
      <c r="AL53" s="25"/>
      <c r="AM53" s="25"/>
      <c r="AN53" s="25"/>
      <c r="AO53" s="25"/>
    </row>
    <row r="54" spans="1:41" s="24" customFormat="1" ht="77.25" customHeight="1" thickBot="1" x14ac:dyDescent="0.35">
      <c r="A54" s="58"/>
      <c r="B54" s="25"/>
      <c r="C54" s="198" t="s">
        <v>53</v>
      </c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21"/>
      <c r="AE54" s="125"/>
      <c r="AF54" s="66">
        <v>291000</v>
      </c>
      <c r="AG54" s="64">
        <v>0</v>
      </c>
      <c r="AH54" s="137">
        <v>0</v>
      </c>
      <c r="AI54" s="138"/>
      <c r="AJ54" s="174">
        <f t="shared" si="12"/>
        <v>0</v>
      </c>
      <c r="AK54" s="25"/>
      <c r="AL54" s="25"/>
      <c r="AM54" s="25"/>
      <c r="AN54" s="25"/>
      <c r="AO54" s="25"/>
    </row>
    <row r="55" spans="1:41" s="24" customFormat="1" ht="90" customHeight="1" thickBot="1" x14ac:dyDescent="0.35">
      <c r="A55" s="58"/>
      <c r="B55" s="25"/>
      <c r="C55" s="198" t="s">
        <v>54</v>
      </c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21"/>
      <c r="AE55" s="125"/>
      <c r="AF55" s="66">
        <v>152400</v>
      </c>
      <c r="AG55" s="64">
        <v>0</v>
      </c>
      <c r="AH55" s="137">
        <v>0</v>
      </c>
      <c r="AI55" s="138"/>
      <c r="AJ55" s="174">
        <f t="shared" si="12"/>
        <v>0</v>
      </c>
      <c r="AK55" s="25"/>
      <c r="AL55" s="25"/>
      <c r="AM55" s="25"/>
      <c r="AN55" s="25"/>
      <c r="AO55" s="25"/>
    </row>
    <row r="56" spans="1:41" s="24" customFormat="1" ht="82.5" customHeight="1" thickBot="1" x14ac:dyDescent="0.35">
      <c r="A56" s="58"/>
      <c r="B56" s="25"/>
      <c r="C56" s="198" t="s">
        <v>55</v>
      </c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0"/>
      <c r="AE56" s="70"/>
      <c r="AF56" s="124">
        <v>3147000</v>
      </c>
      <c r="AG56" s="129">
        <v>0</v>
      </c>
      <c r="AH56" s="130">
        <v>0</v>
      </c>
      <c r="AI56" s="131"/>
      <c r="AJ56" s="132">
        <f t="shared" si="12"/>
        <v>0</v>
      </c>
      <c r="AK56" s="25"/>
      <c r="AL56" s="25"/>
      <c r="AM56" s="25"/>
      <c r="AN56" s="25"/>
      <c r="AO56" s="25"/>
    </row>
    <row r="57" spans="1:41" s="24" customFormat="1" ht="66" customHeight="1" thickBot="1" x14ac:dyDescent="0.35">
      <c r="A57" s="58"/>
      <c r="B57" s="25"/>
      <c r="C57" s="198" t="s">
        <v>56</v>
      </c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0"/>
      <c r="AE57" s="70"/>
      <c r="AF57" s="124">
        <v>8467000</v>
      </c>
      <c r="AG57" s="129">
        <v>0</v>
      </c>
      <c r="AH57" s="130">
        <v>0</v>
      </c>
      <c r="AI57" s="131"/>
      <c r="AJ57" s="132">
        <f t="shared" si="12"/>
        <v>0</v>
      </c>
      <c r="AK57" s="25"/>
      <c r="AL57" s="25"/>
      <c r="AM57" s="25"/>
      <c r="AN57" s="25"/>
      <c r="AO57" s="25"/>
    </row>
    <row r="58" spans="1:41" s="24" customFormat="1" ht="84" customHeight="1" thickBot="1" x14ac:dyDescent="0.35">
      <c r="A58" s="58"/>
      <c r="B58" s="25"/>
      <c r="C58" s="198" t="s">
        <v>57</v>
      </c>
      <c r="D58" s="199"/>
      <c r="E58" s="199"/>
      <c r="F58" s="199"/>
      <c r="G58" s="199"/>
      <c r="H58" s="199"/>
      <c r="I58" s="199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0"/>
      <c r="AE58" s="70"/>
      <c r="AF58" s="124">
        <v>998520</v>
      </c>
      <c r="AG58" s="129">
        <v>0</v>
      </c>
      <c r="AH58" s="130">
        <v>0</v>
      </c>
      <c r="AI58" s="131"/>
      <c r="AJ58" s="132">
        <f t="shared" si="12"/>
        <v>0</v>
      </c>
      <c r="AK58" s="25"/>
      <c r="AL58" s="25"/>
      <c r="AM58" s="25"/>
      <c r="AN58" s="25"/>
      <c r="AO58" s="25"/>
    </row>
    <row r="59" spans="1:41" s="24" customFormat="1" ht="84" customHeight="1" thickBot="1" x14ac:dyDescent="0.35">
      <c r="A59" s="58"/>
      <c r="B59" s="25"/>
      <c r="C59" s="198" t="s">
        <v>61</v>
      </c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1"/>
      <c r="AE59" s="70"/>
      <c r="AF59" s="124">
        <v>27305000</v>
      </c>
      <c r="AG59" s="129">
        <v>0</v>
      </c>
      <c r="AH59" s="130">
        <v>0</v>
      </c>
      <c r="AI59" s="131"/>
      <c r="AJ59" s="132">
        <f t="shared" si="12"/>
        <v>0</v>
      </c>
      <c r="AK59" s="25"/>
      <c r="AL59" s="25"/>
      <c r="AM59" s="25"/>
      <c r="AN59" s="25"/>
      <c r="AO59" s="25"/>
    </row>
    <row r="60" spans="1:41" s="24" customFormat="1" ht="84" customHeight="1" thickBot="1" x14ac:dyDescent="0.35">
      <c r="A60" s="58"/>
      <c r="B60" s="25"/>
      <c r="C60" s="198" t="s">
        <v>65</v>
      </c>
      <c r="D60" s="199"/>
      <c r="E60" s="199"/>
      <c r="F60" s="199"/>
      <c r="G60" s="199"/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2"/>
      <c r="AE60" s="70"/>
      <c r="AF60" s="124">
        <v>852000</v>
      </c>
      <c r="AG60" s="129">
        <v>0</v>
      </c>
      <c r="AH60" s="130">
        <v>0</v>
      </c>
      <c r="AI60" s="131"/>
      <c r="AJ60" s="132">
        <f t="shared" si="12"/>
        <v>0</v>
      </c>
      <c r="AK60" s="25"/>
      <c r="AL60" s="25"/>
      <c r="AM60" s="25"/>
      <c r="AN60" s="25"/>
      <c r="AO60" s="25"/>
    </row>
    <row r="61" spans="1:41" s="24" customFormat="1" ht="84" customHeight="1" thickBot="1" x14ac:dyDescent="0.35">
      <c r="A61" s="58"/>
      <c r="B61" s="25"/>
      <c r="C61" s="198" t="s">
        <v>66</v>
      </c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2"/>
      <c r="AE61" s="70"/>
      <c r="AF61" s="124">
        <v>911000</v>
      </c>
      <c r="AG61" s="129">
        <v>0</v>
      </c>
      <c r="AH61" s="130">
        <v>0</v>
      </c>
      <c r="AI61" s="131"/>
      <c r="AJ61" s="132">
        <f t="shared" si="12"/>
        <v>0</v>
      </c>
      <c r="AK61" s="25"/>
      <c r="AL61" s="25"/>
      <c r="AM61" s="25"/>
      <c r="AN61" s="25"/>
      <c r="AO61" s="25"/>
    </row>
    <row r="62" spans="1:41" s="24" customFormat="1" ht="120.75" customHeight="1" thickBot="1" x14ac:dyDescent="0.35">
      <c r="A62" s="58"/>
      <c r="B62" s="25"/>
      <c r="C62" s="198" t="s">
        <v>67</v>
      </c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2"/>
      <c r="AE62" s="70"/>
      <c r="AF62" s="124">
        <v>404800</v>
      </c>
      <c r="AG62" s="129">
        <v>0</v>
      </c>
      <c r="AH62" s="130">
        <v>0</v>
      </c>
      <c r="AI62" s="131"/>
      <c r="AJ62" s="132">
        <v>0</v>
      </c>
      <c r="AK62" s="25"/>
      <c r="AL62" s="25"/>
      <c r="AM62" s="25"/>
      <c r="AN62" s="25"/>
      <c r="AO62" s="25"/>
    </row>
    <row r="63" spans="1:41" s="24" customFormat="1" ht="59.25" customHeight="1" thickBot="1" x14ac:dyDescent="0.35">
      <c r="A63" s="58"/>
      <c r="B63" s="25"/>
      <c r="C63" s="264" t="s">
        <v>43</v>
      </c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265"/>
      <c r="P63" s="265"/>
      <c r="Q63" s="265"/>
      <c r="R63" s="265"/>
      <c r="S63" s="265"/>
      <c r="T63" s="265"/>
      <c r="U63" s="265"/>
      <c r="V63" s="265"/>
      <c r="W63" s="265"/>
      <c r="X63" s="265"/>
      <c r="Y63" s="265"/>
      <c r="Z63" s="265"/>
      <c r="AA63" s="265"/>
      <c r="AB63" s="265"/>
      <c r="AC63" s="265"/>
      <c r="AD63" s="126"/>
      <c r="AE63" s="127"/>
      <c r="AF63" s="128">
        <f>AF65+AF66</f>
        <v>43560000</v>
      </c>
      <c r="AG63" s="128">
        <f t="shared" ref="AG63:AI63" si="13">AG65+AG66</f>
        <v>43560000</v>
      </c>
      <c r="AH63" s="128">
        <f t="shared" si="13"/>
        <v>43394337.950000003</v>
      </c>
      <c r="AI63" s="128">
        <f t="shared" si="13"/>
        <v>0</v>
      </c>
      <c r="AJ63" s="174">
        <f>AG63-AH63</f>
        <v>165662.04999999702</v>
      </c>
      <c r="AK63" s="25"/>
      <c r="AL63" s="25"/>
      <c r="AM63" s="25"/>
      <c r="AN63" s="25"/>
      <c r="AO63" s="25"/>
    </row>
    <row r="64" spans="1:41" s="24" customFormat="1" ht="22.5" customHeight="1" thickBot="1" x14ac:dyDescent="0.35">
      <c r="A64" s="58"/>
      <c r="B64" s="25"/>
      <c r="C64" s="276" t="s">
        <v>45</v>
      </c>
      <c r="D64" s="277"/>
      <c r="E64" s="277"/>
      <c r="F64" s="277"/>
      <c r="G64" s="277"/>
      <c r="H64" s="277"/>
      <c r="I64" s="277"/>
      <c r="J64" s="277"/>
      <c r="K64" s="277"/>
      <c r="L64" s="277"/>
      <c r="M64" s="277"/>
      <c r="N64" s="277"/>
      <c r="O64" s="277"/>
      <c r="P64" s="277"/>
      <c r="Q64" s="277"/>
      <c r="R64" s="277"/>
      <c r="S64" s="277"/>
      <c r="T64" s="277"/>
      <c r="U64" s="277"/>
      <c r="V64" s="277"/>
      <c r="W64" s="277"/>
      <c r="X64" s="277"/>
      <c r="Y64" s="277"/>
      <c r="Z64" s="277"/>
      <c r="AA64" s="277"/>
      <c r="AB64" s="277"/>
      <c r="AC64" s="277"/>
      <c r="AD64" s="325"/>
      <c r="AE64" s="184"/>
      <c r="AF64" s="66"/>
      <c r="AG64" s="64"/>
      <c r="AH64" s="137"/>
      <c r="AI64" s="138"/>
      <c r="AJ64" s="174"/>
      <c r="AK64" s="25"/>
      <c r="AL64" s="25"/>
      <c r="AM64" s="25"/>
      <c r="AN64" s="25"/>
      <c r="AO64" s="25"/>
    </row>
    <row r="65" spans="1:41" s="24" customFormat="1" ht="72" customHeight="1" thickBot="1" x14ac:dyDescent="0.35">
      <c r="A65" s="58"/>
      <c r="B65" s="25"/>
      <c r="C65" s="198" t="s">
        <v>62</v>
      </c>
      <c r="D65" s="199"/>
      <c r="E65" s="199"/>
      <c r="F65" s="199"/>
      <c r="G65" s="199"/>
      <c r="H65" s="199"/>
      <c r="I65" s="199"/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325"/>
      <c r="AE65" s="184"/>
      <c r="AF65" s="66">
        <v>41360000</v>
      </c>
      <c r="AG65" s="64">
        <v>41360000</v>
      </c>
      <c r="AH65" s="137">
        <v>41360000</v>
      </c>
      <c r="AI65" s="138"/>
      <c r="AJ65" s="174">
        <f>AG65-AH65</f>
        <v>0</v>
      </c>
      <c r="AK65" s="25"/>
      <c r="AL65" s="25"/>
      <c r="AM65" s="25"/>
      <c r="AN65" s="25"/>
      <c r="AO65" s="25"/>
    </row>
    <row r="66" spans="1:41" s="24" customFormat="1" ht="51.75" customHeight="1" thickBot="1" x14ac:dyDescent="0.55000000000000004">
      <c r="A66" s="58"/>
      <c r="B66" s="25"/>
      <c r="C66" s="257" t="s">
        <v>44</v>
      </c>
      <c r="D66" s="323"/>
      <c r="E66" s="323"/>
      <c r="F66" s="323"/>
      <c r="G66" s="323"/>
      <c r="H66" s="323"/>
      <c r="I66" s="323"/>
      <c r="J66" s="323"/>
      <c r="K66" s="323"/>
      <c r="L66" s="323"/>
      <c r="M66" s="323"/>
      <c r="N66" s="323"/>
      <c r="O66" s="323"/>
      <c r="P66" s="323"/>
      <c r="Q66" s="323"/>
      <c r="R66" s="323"/>
      <c r="S66" s="323"/>
      <c r="T66" s="323"/>
      <c r="U66" s="323"/>
      <c r="V66" s="323"/>
      <c r="W66" s="323"/>
      <c r="X66" s="323"/>
      <c r="Y66" s="323"/>
      <c r="Z66" s="323"/>
      <c r="AA66" s="323"/>
      <c r="AB66" s="323"/>
      <c r="AC66" s="323"/>
      <c r="AD66" s="324"/>
      <c r="AE66" s="122"/>
      <c r="AF66" s="124">
        <v>2200000</v>
      </c>
      <c r="AG66" s="129">
        <v>2200000</v>
      </c>
      <c r="AH66" s="130">
        <v>2034337.95</v>
      </c>
      <c r="AI66" s="131"/>
      <c r="AJ66" s="132">
        <f>AG66-AH66</f>
        <v>165662.05000000005</v>
      </c>
      <c r="AK66" s="25"/>
      <c r="AL66" s="25"/>
      <c r="AM66" s="25"/>
      <c r="AN66" s="25"/>
      <c r="AO66" s="25"/>
    </row>
    <row r="67" spans="1:41" ht="69.75" customHeight="1" thickBot="1" x14ac:dyDescent="0.35">
      <c r="A67" s="60"/>
      <c r="B67" s="1"/>
      <c r="C67" s="237" t="s">
        <v>37</v>
      </c>
      <c r="D67" s="238"/>
      <c r="E67" s="238"/>
      <c r="F67" s="238"/>
      <c r="G67" s="238"/>
      <c r="H67" s="238"/>
      <c r="I67" s="238"/>
      <c r="J67" s="238"/>
      <c r="K67" s="238"/>
      <c r="L67" s="238"/>
      <c r="M67" s="238"/>
      <c r="N67" s="238"/>
      <c r="O67" s="238"/>
      <c r="P67" s="238"/>
      <c r="Q67" s="238"/>
      <c r="R67" s="238"/>
      <c r="S67" s="238"/>
      <c r="T67" s="238"/>
      <c r="U67" s="238"/>
      <c r="V67" s="238"/>
      <c r="W67" s="238"/>
      <c r="X67" s="238"/>
      <c r="Y67" s="238"/>
      <c r="Z67" s="238"/>
      <c r="AA67" s="238"/>
      <c r="AB67" s="238"/>
      <c r="AC67" s="238"/>
      <c r="AD67" s="239"/>
      <c r="AE67" s="98"/>
      <c r="AF67" s="65">
        <f>AF3+AF43+AF63</f>
        <v>946008730</v>
      </c>
      <c r="AG67" s="65">
        <f>AG3+AG43+AG63</f>
        <v>494534021.66000003</v>
      </c>
      <c r="AH67" s="65">
        <f>AH3+AH43+AH63</f>
        <v>427454987.62999988</v>
      </c>
      <c r="AI67" s="65">
        <f>AI3+AI43+AI63</f>
        <v>0</v>
      </c>
      <c r="AJ67" s="65">
        <f>AJ3+AJ43+AJ63</f>
        <v>67079034.030000031</v>
      </c>
      <c r="AK67" s="1"/>
      <c r="AL67" s="1"/>
      <c r="AM67" s="1"/>
      <c r="AN67" s="1"/>
      <c r="AO67" s="1"/>
    </row>
    <row r="68" spans="1:41" ht="61.5" customHeight="1" x14ac:dyDescent="0.4">
      <c r="A68" s="60"/>
      <c r="B68" s="1"/>
      <c r="C68" s="45" t="s">
        <v>68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G68" s="45"/>
      <c r="AH68" s="45" t="s">
        <v>69</v>
      </c>
      <c r="AI68" s="1"/>
      <c r="AJ68" s="71"/>
      <c r="AK68" s="1"/>
      <c r="AL68" s="1"/>
      <c r="AM68" s="1"/>
      <c r="AN68" s="1"/>
      <c r="AO68" s="1"/>
    </row>
    <row r="69" spans="1:41" ht="62.45" hidden="1" customHeight="1" thickBot="1" x14ac:dyDescent="0.55000000000000004">
      <c r="A69" s="60"/>
      <c r="B69" s="1"/>
      <c r="C69" s="46"/>
      <c r="D69" s="47"/>
      <c r="E69" s="47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7"/>
      <c r="AA69" s="47"/>
      <c r="AB69" s="67"/>
      <c r="AC69" s="46"/>
      <c r="AD69" s="49"/>
      <c r="AE69" s="20"/>
      <c r="AF69" s="79"/>
      <c r="AG69" s="38"/>
      <c r="AH69" s="1"/>
      <c r="AI69" s="1"/>
      <c r="AJ69" s="1"/>
      <c r="AK69" s="1"/>
      <c r="AL69" s="1"/>
      <c r="AM69" s="1"/>
      <c r="AN69" s="1"/>
      <c r="AO69" s="1"/>
    </row>
    <row r="70" spans="1:41" ht="57" customHeight="1" x14ac:dyDescent="0.4">
      <c r="A70" s="68"/>
      <c r="B70" s="69"/>
      <c r="C70" s="50" t="s">
        <v>18</v>
      </c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G70" s="50"/>
      <c r="AH70" s="50" t="s">
        <v>19</v>
      </c>
      <c r="AI70" s="1"/>
      <c r="AJ70" s="1"/>
      <c r="AK70" s="1"/>
      <c r="AL70" s="1"/>
      <c r="AM70" s="1"/>
      <c r="AN70" s="1"/>
      <c r="AO70" s="1"/>
    </row>
    <row r="71" spans="1:41" ht="59.25" customHeight="1" x14ac:dyDescent="0.35">
      <c r="A71" s="61"/>
      <c r="B71" s="51"/>
      <c r="C71" s="243"/>
      <c r="D71" s="244"/>
      <c r="E71" s="244"/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6"/>
      <c r="AF71" s="80"/>
      <c r="AG71" s="29"/>
      <c r="AH71" s="1"/>
      <c r="AI71" s="1"/>
      <c r="AJ71" s="1"/>
      <c r="AK71" s="1"/>
      <c r="AL71" s="1"/>
      <c r="AM71" s="1"/>
      <c r="AN71" s="1"/>
      <c r="AO71" s="1"/>
    </row>
    <row r="72" spans="1:41" ht="52.5" customHeight="1" x14ac:dyDescent="0.35">
      <c r="A72" s="60"/>
      <c r="B72" s="1"/>
      <c r="C72" s="241"/>
      <c r="D72" s="224"/>
      <c r="E72" s="224"/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6"/>
      <c r="AF72" s="80"/>
      <c r="AG72" s="29"/>
      <c r="AH72" s="1"/>
      <c r="AI72" s="1"/>
      <c r="AJ72" s="1"/>
      <c r="AK72" s="1"/>
      <c r="AL72" s="1"/>
      <c r="AM72" s="1"/>
      <c r="AN72" s="1"/>
      <c r="AO72" s="1"/>
    </row>
    <row r="73" spans="1:41" ht="69.599999999999994" hidden="1" customHeight="1" thickBot="1" x14ac:dyDescent="0.4">
      <c r="A73" s="60"/>
      <c r="B73" s="1"/>
      <c r="C73" s="241"/>
      <c r="D73" s="242"/>
      <c r="E73" s="242"/>
      <c r="F73" s="242"/>
      <c r="G73" s="242"/>
      <c r="H73" s="242"/>
      <c r="I73" s="242"/>
      <c r="J73" s="242"/>
      <c r="K73" s="242"/>
      <c r="L73" s="242"/>
      <c r="M73" s="242"/>
      <c r="N73" s="242"/>
      <c r="O73" s="242"/>
      <c r="P73" s="242"/>
      <c r="Q73" s="242"/>
      <c r="R73" s="242"/>
      <c r="S73" s="242"/>
      <c r="T73" s="242"/>
      <c r="U73" s="242"/>
      <c r="V73" s="242"/>
      <c r="W73" s="242"/>
      <c r="X73" s="242"/>
      <c r="Y73" s="242"/>
      <c r="Z73" s="242"/>
      <c r="AA73" s="242"/>
      <c r="AB73" s="242"/>
      <c r="AC73" s="242"/>
      <c r="AD73" s="242"/>
      <c r="AE73" s="6"/>
      <c r="AF73" s="80"/>
      <c r="AG73" s="29"/>
      <c r="AH73" s="1"/>
      <c r="AI73" s="1"/>
      <c r="AJ73" s="1"/>
      <c r="AK73" s="1"/>
      <c r="AL73" s="1"/>
      <c r="AM73" s="1"/>
      <c r="AN73" s="1"/>
      <c r="AO73" s="1"/>
    </row>
    <row r="74" spans="1:41" ht="86.25" customHeight="1" x14ac:dyDescent="0.35">
      <c r="A74" s="60"/>
      <c r="B74" s="1"/>
      <c r="C74" s="245"/>
      <c r="D74" s="246"/>
      <c r="E74" s="246"/>
      <c r="F74" s="246"/>
      <c r="G74" s="246"/>
      <c r="H74" s="246"/>
      <c r="I74" s="246"/>
      <c r="J74" s="246"/>
      <c r="K74" s="246"/>
      <c r="L74" s="246"/>
      <c r="M74" s="246"/>
      <c r="N74" s="246"/>
      <c r="O74" s="246"/>
      <c r="P74" s="246"/>
      <c r="Q74" s="246"/>
      <c r="R74" s="246"/>
      <c r="S74" s="246"/>
      <c r="T74" s="246"/>
      <c r="U74" s="246"/>
      <c r="V74" s="246"/>
      <c r="W74" s="246"/>
      <c r="X74" s="246"/>
      <c r="Y74" s="246"/>
      <c r="Z74" s="246"/>
      <c r="AA74" s="246"/>
      <c r="AB74" s="246"/>
      <c r="AC74" s="246"/>
      <c r="AD74" s="246"/>
      <c r="AE74" s="6"/>
      <c r="AF74" s="80"/>
      <c r="AG74" s="29"/>
      <c r="AH74" s="1"/>
      <c r="AI74" s="1"/>
      <c r="AJ74" s="1"/>
      <c r="AK74" s="1"/>
      <c r="AL74" s="1"/>
      <c r="AM74" s="1"/>
      <c r="AN74" s="1"/>
      <c r="AO74" s="1"/>
    </row>
    <row r="75" spans="1:41" ht="69.599999999999994" customHeight="1" x14ac:dyDescent="0.35">
      <c r="A75" s="60"/>
      <c r="B75" s="1"/>
      <c r="C75" s="247"/>
      <c r="D75" s="233"/>
      <c r="E75" s="233"/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33"/>
      <c r="Z75" s="233"/>
      <c r="AA75" s="233"/>
      <c r="AB75" s="233"/>
      <c r="AC75" s="233"/>
      <c r="AD75" s="233"/>
      <c r="AE75" s="6"/>
      <c r="AF75" s="81"/>
      <c r="AG75" s="29"/>
      <c r="AH75" s="1"/>
      <c r="AI75" s="1"/>
      <c r="AJ75" s="1"/>
      <c r="AK75" s="1"/>
      <c r="AL75" s="1"/>
      <c r="AM75" s="1"/>
      <c r="AN75" s="1"/>
      <c r="AO75" s="1"/>
    </row>
    <row r="76" spans="1:41" ht="89.25" customHeight="1" x14ac:dyDescent="0.35">
      <c r="A76" s="60"/>
      <c r="B76" s="1"/>
      <c r="C76" s="241"/>
      <c r="D76" s="253"/>
      <c r="E76" s="253"/>
      <c r="F76" s="253"/>
      <c r="G76" s="253"/>
      <c r="H76" s="253"/>
      <c r="I76" s="253"/>
      <c r="J76" s="253"/>
      <c r="K76" s="253"/>
      <c r="L76" s="253"/>
      <c r="M76" s="253"/>
      <c r="N76" s="253"/>
      <c r="O76" s="253"/>
      <c r="P76" s="253"/>
      <c r="Q76" s="253"/>
      <c r="R76" s="253"/>
      <c r="S76" s="253"/>
      <c r="T76" s="253"/>
      <c r="U76" s="253"/>
      <c r="V76" s="253"/>
      <c r="W76" s="253"/>
      <c r="X76" s="253"/>
      <c r="Y76" s="253"/>
      <c r="Z76" s="253"/>
      <c r="AA76" s="253"/>
      <c r="AB76" s="253"/>
      <c r="AC76" s="253"/>
      <c r="AD76" s="253"/>
      <c r="AE76" s="6"/>
      <c r="AF76" s="80"/>
      <c r="AG76" s="29"/>
      <c r="AH76" s="1"/>
      <c r="AI76" s="1"/>
      <c r="AJ76" s="1"/>
      <c r="AK76" s="1"/>
      <c r="AL76" s="1"/>
      <c r="AM76" s="1"/>
      <c r="AN76" s="1"/>
      <c r="AO76" s="1"/>
    </row>
    <row r="77" spans="1:41" ht="89.25" customHeight="1" x14ac:dyDescent="0.35">
      <c r="A77" s="60"/>
      <c r="B77" s="1"/>
      <c r="C77" s="241"/>
      <c r="D77" s="242"/>
      <c r="E77" s="242"/>
      <c r="F77" s="242"/>
      <c r="G77" s="242"/>
      <c r="H77" s="242"/>
      <c r="I77" s="242"/>
      <c r="J77" s="242"/>
      <c r="K77" s="242"/>
      <c r="L77" s="242"/>
      <c r="M77" s="242"/>
      <c r="N77" s="242"/>
      <c r="O77" s="242"/>
      <c r="P77" s="242"/>
      <c r="Q77" s="242"/>
      <c r="R77" s="242"/>
      <c r="S77" s="242"/>
      <c r="T77" s="242"/>
      <c r="U77" s="242"/>
      <c r="V77" s="242"/>
      <c r="W77" s="242"/>
      <c r="X77" s="242"/>
      <c r="Y77" s="242"/>
      <c r="Z77" s="242"/>
      <c r="AA77" s="242"/>
      <c r="AB77" s="242"/>
      <c r="AC77" s="242"/>
      <c r="AD77" s="242"/>
      <c r="AE77" s="6"/>
      <c r="AF77" s="80"/>
      <c r="AG77" s="29"/>
      <c r="AH77" s="1"/>
      <c r="AI77" s="1"/>
      <c r="AJ77" s="1"/>
      <c r="AK77" s="1"/>
      <c r="AL77" s="1"/>
      <c r="AM77" s="1"/>
      <c r="AN77" s="1"/>
      <c r="AO77" s="1"/>
    </row>
    <row r="78" spans="1:41" ht="96.75" customHeight="1" x14ac:dyDescent="0.35">
      <c r="A78" s="60"/>
      <c r="B78" s="1"/>
      <c r="C78" s="241"/>
      <c r="D78" s="242"/>
      <c r="E78" s="242"/>
      <c r="F78" s="242"/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  <c r="Y78" s="242"/>
      <c r="Z78" s="242"/>
      <c r="AA78" s="242"/>
      <c r="AB78" s="242"/>
      <c r="AC78" s="242"/>
      <c r="AD78" s="242"/>
      <c r="AE78" s="6"/>
      <c r="AF78" s="80"/>
      <c r="AG78" s="29"/>
      <c r="AH78" s="1"/>
      <c r="AI78" s="1"/>
      <c r="AJ78" s="1"/>
      <c r="AK78" s="1"/>
      <c r="AL78" s="1"/>
      <c r="AM78" s="1"/>
      <c r="AN78" s="1"/>
      <c r="AO78" s="1"/>
    </row>
    <row r="79" spans="1:41" ht="102.75" customHeight="1" x14ac:dyDescent="0.35">
      <c r="A79" s="60"/>
      <c r="B79" s="1"/>
      <c r="C79" s="241"/>
      <c r="D79" s="242"/>
      <c r="E79" s="242"/>
      <c r="F79" s="242"/>
      <c r="G79" s="242"/>
      <c r="H79" s="242"/>
      <c r="I79" s="242"/>
      <c r="J79" s="242"/>
      <c r="K79" s="242"/>
      <c r="L79" s="242"/>
      <c r="M79" s="242"/>
      <c r="N79" s="242"/>
      <c r="O79" s="242"/>
      <c r="P79" s="242"/>
      <c r="Q79" s="242"/>
      <c r="R79" s="242"/>
      <c r="S79" s="242"/>
      <c r="T79" s="242"/>
      <c r="U79" s="242"/>
      <c r="V79" s="242"/>
      <c r="W79" s="242"/>
      <c r="X79" s="242"/>
      <c r="Y79" s="242"/>
      <c r="Z79" s="242"/>
      <c r="AA79" s="242"/>
      <c r="AB79" s="242"/>
      <c r="AC79" s="242"/>
      <c r="AD79" s="242"/>
      <c r="AE79" s="6"/>
      <c r="AF79" s="82"/>
      <c r="AG79" s="29"/>
      <c r="AH79" s="1"/>
      <c r="AI79" s="1"/>
      <c r="AJ79" s="1"/>
      <c r="AK79" s="1"/>
      <c r="AL79" s="1"/>
      <c r="AM79" s="1"/>
      <c r="AN79" s="1"/>
      <c r="AO79" s="1"/>
    </row>
    <row r="80" spans="1:41" ht="93" customHeight="1" x14ac:dyDescent="0.35">
      <c r="A80" s="60"/>
      <c r="B80" s="1"/>
      <c r="C80" s="241"/>
      <c r="D80" s="242"/>
      <c r="E80" s="242"/>
      <c r="F80" s="242"/>
      <c r="G80" s="242"/>
      <c r="H80" s="242"/>
      <c r="I80" s="242"/>
      <c r="J80" s="242"/>
      <c r="K80" s="242"/>
      <c r="L80" s="242"/>
      <c r="M80" s="242"/>
      <c r="N80" s="242"/>
      <c r="O80" s="242"/>
      <c r="P80" s="242"/>
      <c r="Q80" s="242"/>
      <c r="R80" s="242"/>
      <c r="S80" s="242"/>
      <c r="T80" s="242"/>
      <c r="U80" s="242"/>
      <c r="V80" s="242"/>
      <c r="W80" s="242"/>
      <c r="X80" s="242"/>
      <c r="Y80" s="242"/>
      <c r="Z80" s="242"/>
      <c r="AA80" s="242"/>
      <c r="AB80" s="242"/>
      <c r="AC80" s="242"/>
      <c r="AD80" s="242"/>
      <c r="AE80" s="6"/>
      <c r="AF80" s="82"/>
      <c r="AG80" s="29"/>
      <c r="AH80" s="1"/>
      <c r="AI80" s="1"/>
      <c r="AJ80" s="1"/>
      <c r="AK80" s="1"/>
      <c r="AL80" s="1"/>
      <c r="AM80" s="1"/>
      <c r="AN80" s="1"/>
      <c r="AO80" s="1"/>
    </row>
    <row r="81" spans="1:41" ht="27.75" customHeight="1" x14ac:dyDescent="0.35">
      <c r="A81" s="60"/>
      <c r="B81" s="1"/>
      <c r="C81" s="241"/>
      <c r="D81" s="242"/>
      <c r="E81" s="242"/>
      <c r="F81" s="242"/>
      <c r="G81" s="242"/>
      <c r="H81" s="242"/>
      <c r="I81" s="242"/>
      <c r="J81" s="242"/>
      <c r="K81" s="242"/>
      <c r="L81" s="242"/>
      <c r="M81" s="242"/>
      <c r="N81" s="242"/>
      <c r="O81" s="242"/>
      <c r="P81" s="242"/>
      <c r="Q81" s="242"/>
      <c r="R81" s="242"/>
      <c r="S81" s="242"/>
      <c r="T81" s="242"/>
      <c r="U81" s="242"/>
      <c r="V81" s="242"/>
      <c r="W81" s="242"/>
      <c r="X81" s="242"/>
      <c r="Y81" s="242"/>
      <c r="Z81" s="242"/>
      <c r="AA81" s="242"/>
      <c r="AB81" s="242"/>
      <c r="AC81" s="242"/>
      <c r="AD81" s="242"/>
      <c r="AE81" s="6"/>
      <c r="AF81" s="80"/>
      <c r="AG81" s="29"/>
      <c r="AH81" s="1"/>
      <c r="AI81" s="1"/>
      <c r="AJ81" s="1"/>
      <c r="AK81" s="1"/>
      <c r="AL81" s="1"/>
      <c r="AM81" s="1"/>
      <c r="AN81" s="1"/>
      <c r="AO81" s="1"/>
    </row>
    <row r="82" spans="1:41" ht="34.5" customHeight="1" x14ac:dyDescent="0.35">
      <c r="A82" s="60"/>
      <c r="B82" s="1"/>
      <c r="C82" s="241"/>
      <c r="D82" s="242"/>
      <c r="E82" s="242"/>
      <c r="F82" s="242"/>
      <c r="G82" s="242"/>
      <c r="H82" s="242"/>
      <c r="I82" s="242"/>
      <c r="J82" s="242"/>
      <c r="K82" s="242"/>
      <c r="L82" s="242"/>
      <c r="M82" s="242"/>
      <c r="N82" s="242"/>
      <c r="O82" s="242"/>
      <c r="P82" s="242"/>
      <c r="Q82" s="242"/>
      <c r="R82" s="242"/>
      <c r="S82" s="242"/>
      <c r="T82" s="242"/>
      <c r="U82" s="242"/>
      <c r="V82" s="242"/>
      <c r="W82" s="242"/>
      <c r="X82" s="242"/>
      <c r="Y82" s="242"/>
      <c r="Z82" s="242"/>
      <c r="AA82" s="242"/>
      <c r="AB82" s="242"/>
      <c r="AC82" s="242"/>
      <c r="AD82" s="242"/>
      <c r="AE82" s="6"/>
      <c r="AF82" s="80"/>
      <c r="AG82" s="29"/>
      <c r="AH82" s="1"/>
      <c r="AI82" s="1"/>
      <c r="AJ82" s="1"/>
      <c r="AK82" s="1"/>
      <c r="AL82" s="1"/>
      <c r="AM82" s="1"/>
      <c r="AN82" s="1"/>
      <c r="AO82" s="1"/>
    </row>
    <row r="83" spans="1:41" ht="45.75" customHeight="1" x14ac:dyDescent="0.35">
      <c r="A83" s="60"/>
      <c r="B83" s="1"/>
      <c r="C83" s="248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  <c r="O83" s="205"/>
      <c r="P83" s="205"/>
      <c r="Q83" s="205"/>
      <c r="R83" s="205"/>
      <c r="S83" s="205"/>
      <c r="T83" s="205"/>
      <c r="U83" s="205"/>
      <c r="V83" s="205"/>
      <c r="W83" s="205"/>
      <c r="X83" s="205"/>
      <c r="Y83" s="205"/>
      <c r="Z83" s="205"/>
      <c r="AA83" s="205"/>
      <c r="AB83" s="205"/>
      <c r="AC83" s="205"/>
      <c r="AD83" s="205"/>
      <c r="AE83" s="6"/>
      <c r="AF83" s="80"/>
      <c r="AG83" s="29"/>
      <c r="AH83" s="1"/>
      <c r="AI83" s="1"/>
      <c r="AJ83" s="1"/>
      <c r="AK83" s="1"/>
      <c r="AL83" s="1"/>
      <c r="AM83" s="1"/>
      <c r="AN83" s="1"/>
      <c r="AO83" s="1"/>
    </row>
    <row r="84" spans="1:41" ht="87" customHeight="1" x14ac:dyDescent="0.35">
      <c r="A84" s="60"/>
      <c r="B84" s="1"/>
      <c r="C84" s="31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240"/>
      <c r="AA84" s="240"/>
      <c r="AB84" s="240"/>
      <c r="AC84" s="240"/>
      <c r="AD84" s="240"/>
      <c r="AE84" s="6"/>
      <c r="AF84" s="81"/>
      <c r="AG84" s="29"/>
      <c r="AH84" s="1"/>
      <c r="AI84" s="1"/>
      <c r="AJ84" s="1"/>
      <c r="AK84" s="1"/>
      <c r="AL84" s="1"/>
      <c r="AM84" s="1"/>
      <c r="AN84" s="1"/>
      <c r="AO84" s="1"/>
    </row>
    <row r="85" spans="1:41" ht="81" customHeight="1" x14ac:dyDescent="0.35">
      <c r="A85" s="60"/>
      <c r="B85" s="1"/>
      <c r="C85" s="31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240"/>
      <c r="AA85" s="240"/>
      <c r="AB85" s="240"/>
      <c r="AC85" s="240"/>
      <c r="AD85" s="240"/>
      <c r="AE85" s="6"/>
      <c r="AF85" s="81"/>
      <c r="AG85" s="29"/>
      <c r="AH85" s="1"/>
      <c r="AI85" s="1"/>
      <c r="AJ85" s="1"/>
      <c r="AK85" s="1"/>
      <c r="AL85" s="1"/>
      <c r="AM85" s="1"/>
      <c r="AN85" s="1"/>
      <c r="AO85" s="1"/>
    </row>
    <row r="86" spans="1:41" ht="122.25" customHeight="1" x14ac:dyDescent="0.35">
      <c r="A86" s="60"/>
      <c r="B86" s="1"/>
      <c r="C86" s="202"/>
      <c r="D86" s="203"/>
      <c r="E86" s="203"/>
      <c r="F86" s="203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3"/>
      <c r="S86" s="203"/>
      <c r="T86" s="203"/>
      <c r="U86" s="203"/>
      <c r="V86" s="203"/>
      <c r="W86" s="203"/>
      <c r="X86" s="203"/>
      <c r="Y86" s="203"/>
      <c r="Z86" s="203"/>
      <c r="AA86" s="203"/>
      <c r="AB86" s="203"/>
      <c r="AC86" s="203"/>
      <c r="AD86" s="203"/>
      <c r="AE86" s="30"/>
      <c r="AF86" s="83"/>
      <c r="AG86" s="29"/>
      <c r="AH86" s="1"/>
      <c r="AI86" s="1"/>
      <c r="AJ86" s="1"/>
      <c r="AK86" s="1"/>
      <c r="AL86" s="1"/>
      <c r="AM86" s="1"/>
      <c r="AN86" s="1"/>
      <c r="AO86" s="1"/>
    </row>
    <row r="87" spans="1:41" ht="28.5" customHeight="1" x14ac:dyDescent="0.35">
      <c r="A87" s="60"/>
      <c r="B87" s="1"/>
      <c r="C87" s="202"/>
      <c r="D87" s="203"/>
      <c r="E87" s="203"/>
      <c r="F87" s="203"/>
      <c r="G87" s="203"/>
      <c r="H87" s="203"/>
      <c r="I87" s="203"/>
      <c r="J87" s="203"/>
      <c r="K87" s="203"/>
      <c r="L87" s="203"/>
      <c r="M87" s="203"/>
      <c r="N87" s="203"/>
      <c r="O87" s="203"/>
      <c r="P87" s="203"/>
      <c r="Q87" s="203"/>
      <c r="R87" s="203"/>
      <c r="S87" s="203"/>
      <c r="T87" s="203"/>
      <c r="U87" s="203"/>
      <c r="V87" s="203"/>
      <c r="W87" s="203"/>
      <c r="X87" s="203"/>
      <c r="Y87" s="203"/>
      <c r="Z87" s="203"/>
      <c r="AA87" s="203"/>
      <c r="AB87" s="203"/>
      <c r="AC87" s="203"/>
      <c r="AD87" s="203"/>
      <c r="AE87" s="6"/>
      <c r="AF87" s="83"/>
      <c r="AG87" s="29"/>
      <c r="AH87" s="1"/>
      <c r="AI87" s="1"/>
      <c r="AJ87" s="1"/>
      <c r="AK87" s="1"/>
      <c r="AL87" s="1"/>
      <c r="AM87" s="1"/>
      <c r="AN87" s="1"/>
      <c r="AO87" s="1"/>
    </row>
    <row r="88" spans="1:41" ht="81" customHeight="1" x14ac:dyDescent="0.35">
      <c r="A88" s="60"/>
      <c r="B88" s="1"/>
      <c r="C88" s="202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24"/>
      <c r="Z88" s="224"/>
      <c r="AA88" s="224"/>
      <c r="AB88" s="224"/>
      <c r="AC88" s="224"/>
      <c r="AD88" s="224"/>
      <c r="AE88" s="6"/>
      <c r="AF88" s="83"/>
      <c r="AG88" s="29"/>
      <c r="AH88" s="1"/>
      <c r="AI88" s="1"/>
      <c r="AJ88" s="1"/>
      <c r="AK88" s="1"/>
      <c r="AL88" s="1"/>
      <c r="AM88" s="1"/>
      <c r="AN88" s="1"/>
      <c r="AO88" s="1"/>
    </row>
    <row r="89" spans="1:41" ht="81" customHeight="1" x14ac:dyDescent="0.35">
      <c r="A89" s="60"/>
      <c r="B89" s="1"/>
      <c r="C89" s="202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24"/>
      <c r="Z89" s="224"/>
      <c r="AA89" s="224"/>
      <c r="AB89" s="224"/>
      <c r="AC89" s="224"/>
      <c r="AD89" s="224"/>
      <c r="AE89" s="6"/>
      <c r="AF89" s="83"/>
      <c r="AG89" s="29"/>
      <c r="AH89" s="1"/>
      <c r="AI89" s="1"/>
      <c r="AJ89" s="1"/>
      <c r="AK89" s="1"/>
      <c r="AL89" s="1"/>
      <c r="AM89" s="1"/>
      <c r="AN89" s="1"/>
      <c r="AO89" s="1"/>
    </row>
    <row r="90" spans="1:41" ht="81" customHeight="1" x14ac:dyDescent="0.35">
      <c r="A90" s="60"/>
      <c r="B90" s="1"/>
      <c r="C90" s="234"/>
      <c r="D90" s="235"/>
      <c r="E90" s="235"/>
      <c r="F90" s="235"/>
      <c r="G90" s="235"/>
      <c r="H90" s="235"/>
      <c r="I90" s="235"/>
      <c r="J90" s="235"/>
      <c r="K90" s="235"/>
      <c r="L90" s="235"/>
      <c r="M90" s="235"/>
      <c r="N90" s="235"/>
      <c r="O90" s="235"/>
      <c r="P90" s="235"/>
      <c r="Q90" s="235"/>
      <c r="R90" s="235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  <c r="AD90" s="235"/>
      <c r="AE90" s="6"/>
      <c r="AF90" s="84"/>
      <c r="AG90" s="29"/>
      <c r="AH90" s="1"/>
      <c r="AI90" s="1"/>
      <c r="AJ90" s="1"/>
      <c r="AK90" s="1"/>
      <c r="AL90" s="1"/>
      <c r="AM90" s="1"/>
      <c r="AN90" s="1"/>
      <c r="AO90" s="1"/>
    </row>
    <row r="91" spans="1:41" ht="81" customHeight="1" x14ac:dyDescent="0.35">
      <c r="A91" s="60"/>
      <c r="B91" s="1"/>
      <c r="C91" s="33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236"/>
      <c r="AA91" s="236"/>
      <c r="AB91" s="236"/>
      <c r="AC91" s="236"/>
      <c r="AD91" s="236"/>
      <c r="AE91" s="6"/>
      <c r="AF91" s="85"/>
      <c r="AG91" s="29"/>
      <c r="AH91" s="1"/>
      <c r="AI91" s="1"/>
      <c r="AJ91" s="1"/>
      <c r="AK91" s="1"/>
      <c r="AL91" s="1"/>
      <c r="AM91" s="1"/>
      <c r="AN91" s="1"/>
      <c r="AO91" s="1"/>
    </row>
    <row r="92" spans="1:41" ht="69.599999999999994" customHeight="1" x14ac:dyDescent="0.35">
      <c r="A92" s="60"/>
      <c r="B92" s="1"/>
      <c r="C92" s="33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236"/>
      <c r="AA92" s="236"/>
      <c r="AB92" s="236"/>
      <c r="AC92" s="236"/>
      <c r="AD92" s="236"/>
      <c r="AE92" s="6"/>
      <c r="AF92" s="85"/>
      <c r="AG92" s="29"/>
      <c r="AH92" s="1"/>
      <c r="AI92" s="1"/>
      <c r="AJ92" s="1"/>
      <c r="AK92" s="1"/>
      <c r="AL92" s="1"/>
      <c r="AM92" s="1"/>
      <c r="AN92" s="1"/>
      <c r="AO92" s="1"/>
    </row>
    <row r="93" spans="1:41" ht="69.599999999999994" customHeight="1" x14ac:dyDescent="0.35">
      <c r="A93" s="60"/>
      <c r="B93" s="1"/>
      <c r="C93" s="251"/>
      <c r="D93" s="252"/>
      <c r="E93" s="252"/>
      <c r="F93" s="252"/>
      <c r="G93" s="252"/>
      <c r="H93" s="252"/>
      <c r="I93" s="252"/>
      <c r="J93" s="252"/>
      <c r="K93" s="252"/>
      <c r="L93" s="252"/>
      <c r="M93" s="252"/>
      <c r="N93" s="252"/>
      <c r="O93" s="252"/>
      <c r="P93" s="252"/>
      <c r="Q93" s="252"/>
      <c r="R93" s="252"/>
      <c r="S93" s="252"/>
      <c r="T93" s="252"/>
      <c r="U93" s="252"/>
      <c r="V93" s="252"/>
      <c r="W93" s="252"/>
      <c r="X93" s="252"/>
      <c r="Y93" s="252"/>
      <c r="Z93" s="252"/>
      <c r="AA93" s="252"/>
      <c r="AB93" s="252"/>
      <c r="AC93" s="252"/>
      <c r="AD93" s="252"/>
      <c r="AE93" s="6"/>
      <c r="AF93" s="86"/>
      <c r="AG93" s="29"/>
      <c r="AH93" s="1"/>
      <c r="AI93" s="1"/>
      <c r="AJ93" s="1"/>
      <c r="AK93" s="1"/>
      <c r="AL93" s="1"/>
      <c r="AM93" s="1"/>
      <c r="AN93" s="1"/>
      <c r="AO93" s="1"/>
    </row>
    <row r="94" spans="1:41" ht="21.75" customHeight="1" x14ac:dyDescent="0.35">
      <c r="A94" s="60"/>
      <c r="B94" s="1"/>
      <c r="C94" s="249"/>
      <c r="D94" s="250"/>
      <c r="E94" s="250"/>
      <c r="F94" s="250"/>
      <c r="G94" s="250"/>
      <c r="H94" s="250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0"/>
      <c r="U94" s="250"/>
      <c r="V94" s="250"/>
      <c r="W94" s="250"/>
      <c r="X94" s="250"/>
      <c r="Y94" s="250"/>
      <c r="Z94" s="250"/>
      <c r="AA94" s="250"/>
      <c r="AB94" s="250"/>
      <c r="AC94" s="250"/>
      <c r="AD94" s="250"/>
      <c r="AE94" s="6"/>
      <c r="AF94" s="80"/>
      <c r="AG94" s="29"/>
      <c r="AH94" s="1"/>
      <c r="AI94" s="1"/>
      <c r="AJ94" s="1"/>
      <c r="AK94" s="1"/>
      <c r="AL94" s="1"/>
      <c r="AM94" s="1"/>
      <c r="AN94" s="1"/>
      <c r="AO94" s="1"/>
    </row>
    <row r="95" spans="1:41" ht="57.75" customHeight="1" x14ac:dyDescent="0.35">
      <c r="A95" s="60"/>
      <c r="B95" s="1"/>
      <c r="C95" s="204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6"/>
      <c r="AF95" s="80"/>
      <c r="AG95" s="29"/>
      <c r="AH95" s="1"/>
      <c r="AI95" s="1"/>
      <c r="AJ95" s="1"/>
      <c r="AK95" s="1"/>
      <c r="AL95" s="1"/>
      <c r="AM95" s="1"/>
      <c r="AN95" s="1"/>
      <c r="AO95" s="1"/>
    </row>
    <row r="96" spans="1:41" ht="89.25" customHeight="1" x14ac:dyDescent="0.35">
      <c r="A96" s="60"/>
      <c r="B96" s="1"/>
      <c r="C96" s="223"/>
      <c r="D96" s="233"/>
      <c r="E96" s="233"/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6"/>
      <c r="AF96" s="81"/>
      <c r="AG96" s="29"/>
      <c r="AH96" s="1"/>
      <c r="AI96" s="1"/>
      <c r="AJ96" s="1"/>
      <c r="AK96" s="1"/>
      <c r="AL96" s="1"/>
      <c r="AM96" s="1"/>
      <c r="AN96" s="1"/>
      <c r="AO96" s="1"/>
    </row>
    <row r="97" spans="1:41" ht="24.75" customHeight="1" x14ac:dyDescent="0.35">
      <c r="A97" s="60"/>
      <c r="B97" s="1"/>
      <c r="C97" s="223"/>
      <c r="D97" s="233"/>
      <c r="E97" s="233"/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6"/>
      <c r="AF97" s="81"/>
      <c r="AG97" s="29"/>
      <c r="AH97" s="1"/>
      <c r="AI97" s="1"/>
      <c r="AJ97" s="1"/>
      <c r="AK97" s="1"/>
      <c r="AL97" s="1"/>
      <c r="AM97" s="1"/>
      <c r="AN97" s="1"/>
      <c r="AO97" s="1"/>
    </row>
    <row r="98" spans="1:41" ht="30" customHeight="1" x14ac:dyDescent="0.35">
      <c r="A98" s="60"/>
      <c r="B98" s="1"/>
      <c r="C98" s="223"/>
      <c r="D98" s="233"/>
      <c r="E98" s="233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6"/>
      <c r="AF98" s="81"/>
      <c r="AG98" s="29"/>
      <c r="AH98" s="1"/>
      <c r="AI98" s="1"/>
      <c r="AJ98" s="1"/>
      <c r="AK98" s="1"/>
      <c r="AL98" s="1"/>
      <c r="AM98" s="1"/>
      <c r="AN98" s="1"/>
      <c r="AO98" s="1"/>
    </row>
    <row r="99" spans="1:41" ht="30" customHeight="1" x14ac:dyDescent="0.35">
      <c r="A99" s="60"/>
      <c r="B99" s="1"/>
      <c r="C99" s="223"/>
      <c r="D99" s="224"/>
      <c r="E99" s="224"/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224"/>
      <c r="AD99" s="224"/>
      <c r="AE99" s="6"/>
      <c r="AF99" s="81"/>
      <c r="AG99" s="29"/>
      <c r="AH99" s="1"/>
      <c r="AI99" s="1"/>
      <c r="AJ99" s="1"/>
      <c r="AK99" s="1"/>
      <c r="AL99" s="1"/>
      <c r="AM99" s="1"/>
      <c r="AN99" s="1"/>
      <c r="AO99" s="1"/>
    </row>
    <row r="100" spans="1:41" ht="75" customHeight="1" thickBot="1" x14ac:dyDescent="0.3">
      <c r="A100" s="62"/>
      <c r="B100" s="63"/>
      <c r="C100" s="227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28"/>
      <c r="Y100" s="228"/>
      <c r="Z100" s="228"/>
      <c r="AA100" s="228"/>
      <c r="AB100" s="228"/>
      <c r="AC100" s="228"/>
      <c r="AD100" s="228"/>
      <c r="AE100" s="27"/>
      <c r="AF100" s="87"/>
      <c r="AG100" s="28"/>
      <c r="AH100" s="27"/>
      <c r="AI100" s="27"/>
      <c r="AJ100" s="27"/>
      <c r="AK100" s="1"/>
      <c r="AL100" s="1"/>
      <c r="AM100" s="1"/>
      <c r="AN100" s="1"/>
      <c r="AO100" s="1"/>
    </row>
    <row r="101" spans="1:41" ht="62.25" customHeight="1" x14ac:dyDescent="0.5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88"/>
      <c r="AG101" s="12"/>
      <c r="AH101" s="1"/>
      <c r="AI101" s="1"/>
      <c r="AJ101" s="1"/>
    </row>
    <row r="102" spans="1:41" ht="15" customHeight="1" x14ac:dyDescent="0.5"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88"/>
      <c r="AG102" s="12"/>
      <c r="AH102" s="1"/>
      <c r="AI102" s="1"/>
      <c r="AJ102" s="1"/>
    </row>
    <row r="103" spans="1:41" ht="55.5" customHeight="1" x14ac:dyDescent="0.5">
      <c r="C103" s="15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21"/>
      <c r="AG103" s="12"/>
      <c r="AH103" s="1"/>
      <c r="AI103" s="1"/>
      <c r="AJ103" s="1"/>
    </row>
    <row r="104" spans="1:41" ht="61.15" customHeight="1" x14ac:dyDescent="0.5">
      <c r="C104" s="229"/>
      <c r="D104" s="215"/>
      <c r="E104" s="215"/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8"/>
      <c r="AF104" s="20"/>
      <c r="AG104" s="12"/>
      <c r="AH104" s="1"/>
      <c r="AI104" s="1"/>
      <c r="AJ104" s="1"/>
    </row>
    <row r="105" spans="1:41" ht="40.9" customHeight="1" x14ac:dyDescent="0.5">
      <c r="C105" s="222"/>
      <c r="D105" s="213"/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8"/>
      <c r="AF105" s="89"/>
      <c r="AG105" s="12"/>
      <c r="AH105" s="1"/>
      <c r="AI105" s="1"/>
      <c r="AJ105" s="1"/>
    </row>
    <row r="106" spans="1:41" ht="40.9" customHeight="1" x14ac:dyDescent="0.5">
      <c r="C106" s="217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12"/>
      <c r="AF106" s="20"/>
      <c r="AG106" s="12"/>
      <c r="AH106" s="1"/>
      <c r="AI106" s="1"/>
      <c r="AJ106" s="1"/>
    </row>
    <row r="107" spans="1:41" ht="24" customHeight="1" x14ac:dyDescent="0.5">
      <c r="C107" s="16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12"/>
      <c r="AF107" s="20"/>
      <c r="AG107" s="12"/>
      <c r="AH107" s="1"/>
      <c r="AI107" s="1"/>
      <c r="AJ107" s="1"/>
    </row>
    <row r="108" spans="1:41" ht="40.9" customHeight="1" x14ac:dyDescent="0.5">
      <c r="C108" s="225"/>
      <c r="D108" s="226"/>
      <c r="E108" s="226"/>
      <c r="F108" s="226"/>
      <c r="G108" s="226"/>
      <c r="H108" s="226"/>
      <c r="I108" s="226"/>
      <c r="J108" s="226"/>
      <c r="K108" s="226"/>
      <c r="L108" s="226"/>
      <c r="M108" s="226"/>
      <c r="N108" s="226"/>
      <c r="O108" s="226"/>
      <c r="P108" s="226"/>
      <c r="Q108" s="226"/>
      <c r="R108" s="226"/>
      <c r="S108" s="226"/>
      <c r="T108" s="226"/>
      <c r="U108" s="226"/>
      <c r="V108" s="226"/>
      <c r="W108" s="226"/>
      <c r="X108" s="226"/>
      <c r="Y108" s="226"/>
      <c r="Z108" s="226"/>
      <c r="AA108" s="226"/>
      <c r="AB108" s="226"/>
      <c r="AC108" s="226"/>
      <c r="AD108" s="226"/>
      <c r="AE108" s="6"/>
      <c r="AF108" s="20"/>
      <c r="AG108" s="12"/>
      <c r="AH108" s="1"/>
      <c r="AI108" s="1"/>
      <c r="AJ108" s="1"/>
    </row>
    <row r="109" spans="1:41" ht="40.9" customHeight="1" x14ac:dyDescent="0.5">
      <c r="C109" s="222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  <c r="O109" s="213"/>
      <c r="P109" s="213"/>
      <c r="Q109" s="213"/>
      <c r="R109" s="213"/>
      <c r="S109" s="213"/>
      <c r="T109" s="213"/>
      <c r="U109" s="213"/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6"/>
      <c r="AF109" s="88"/>
      <c r="AG109" s="12"/>
      <c r="AH109" s="12"/>
      <c r="AI109" s="1"/>
      <c r="AJ109" s="1"/>
    </row>
    <row r="110" spans="1:41" ht="50.45" customHeight="1" x14ac:dyDescent="0.5">
      <c r="C110" s="231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  <c r="AE110" s="17"/>
      <c r="AF110" s="20"/>
      <c r="AG110" s="12"/>
      <c r="AH110" s="12"/>
      <c r="AI110" s="1"/>
      <c r="AJ110" s="1"/>
    </row>
    <row r="111" spans="1:41" ht="50.45" customHeight="1" x14ac:dyDescent="0.5"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88"/>
      <c r="AG111" s="12"/>
      <c r="AH111" s="12"/>
      <c r="AI111" s="1"/>
      <c r="AJ111" s="1"/>
    </row>
    <row r="112" spans="1:41" ht="60" customHeight="1" x14ac:dyDescent="0.5"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88"/>
      <c r="AG112" s="1"/>
      <c r="AH112" s="12"/>
      <c r="AI112" s="1"/>
      <c r="AJ112" s="1"/>
    </row>
    <row r="113" spans="3:36" ht="55.15" customHeight="1" x14ac:dyDescent="0.5"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88"/>
      <c r="AG113" s="12"/>
      <c r="AH113" s="12"/>
      <c r="AI113" s="1"/>
      <c r="AJ113" s="1"/>
    </row>
    <row r="114" spans="3:36" ht="55.15" customHeight="1" x14ac:dyDescent="0.5"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88"/>
      <c r="AG114" s="12"/>
      <c r="AH114" s="12"/>
      <c r="AI114" s="1"/>
      <c r="AJ114" s="1"/>
    </row>
    <row r="115" spans="3:36" ht="55.15" customHeight="1" x14ac:dyDescent="0.55000000000000004">
      <c r="C115" s="220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14"/>
      <c r="AF115" s="90"/>
      <c r="AG115" s="12"/>
      <c r="AH115" s="12"/>
      <c r="AI115" s="1"/>
      <c r="AJ115" s="1"/>
    </row>
    <row r="116" spans="3:36" ht="19.149999999999999" customHeight="1" x14ac:dyDescent="0.5">
      <c r="C116" s="212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6"/>
      <c r="AF116" s="91"/>
      <c r="AG116" s="7"/>
      <c r="AH116" s="1"/>
      <c r="AI116" s="1"/>
      <c r="AJ116" s="1"/>
    </row>
    <row r="117" spans="3:36" ht="30" customHeight="1" x14ac:dyDescent="0.5">
      <c r="C117" s="209"/>
      <c r="D117" s="218"/>
      <c r="E117" s="218"/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6"/>
      <c r="AF117" s="20"/>
      <c r="AG117" s="7"/>
      <c r="AH117" s="1"/>
      <c r="AI117" s="1"/>
      <c r="AJ117" s="1"/>
    </row>
    <row r="118" spans="3:36" ht="32.450000000000003" customHeight="1" x14ac:dyDescent="0.5">
      <c r="C118" s="217"/>
      <c r="D118" s="218"/>
      <c r="E118" s="218"/>
      <c r="F118" s="218"/>
      <c r="G118" s="21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6"/>
      <c r="AF118" s="20"/>
      <c r="AG118" s="18"/>
      <c r="AH118" s="1"/>
      <c r="AI118" s="1"/>
      <c r="AJ118" s="1"/>
    </row>
    <row r="119" spans="3:36" ht="56.45" customHeight="1" x14ac:dyDescent="0.5">
      <c r="C119" s="217"/>
      <c r="D119" s="218"/>
      <c r="E119" s="218"/>
      <c r="F119" s="218"/>
      <c r="G119" s="218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6"/>
      <c r="AF119" s="20"/>
      <c r="AG119" s="19"/>
      <c r="AH119" s="1"/>
      <c r="AI119" s="1"/>
      <c r="AJ119" s="1"/>
    </row>
    <row r="120" spans="3:36" ht="50.45" customHeight="1" x14ac:dyDescent="0.5">
      <c r="C120" s="217"/>
      <c r="D120" s="218"/>
      <c r="E120" s="218"/>
      <c r="F120" s="218"/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6"/>
      <c r="AF120" s="20"/>
      <c r="AG120" s="1"/>
      <c r="AH120" s="1"/>
      <c r="AI120" s="1"/>
      <c r="AJ120" s="1"/>
    </row>
    <row r="121" spans="3:36" ht="50.45" customHeight="1" x14ac:dyDescent="0.5">
      <c r="C121" s="217"/>
      <c r="D121" s="218"/>
      <c r="E121" s="218"/>
      <c r="F121" s="218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6"/>
      <c r="AF121" s="20"/>
      <c r="AG121" s="1"/>
      <c r="AH121" s="1"/>
      <c r="AI121" s="1"/>
      <c r="AJ121" s="1"/>
    </row>
    <row r="122" spans="3:36" ht="50.45" customHeight="1" x14ac:dyDescent="0.5">
      <c r="C122" s="217"/>
      <c r="D122" s="218"/>
      <c r="E122" s="218"/>
      <c r="F122" s="218"/>
      <c r="G122" s="21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6"/>
      <c r="AF122" s="20"/>
      <c r="AG122" s="1"/>
      <c r="AH122" s="1"/>
      <c r="AI122" s="1"/>
      <c r="AJ122" s="1"/>
    </row>
    <row r="123" spans="3:36" ht="21.6" customHeight="1" x14ac:dyDescent="0.5">
      <c r="C123" s="212"/>
      <c r="D123" s="213"/>
      <c r="E123" s="213"/>
      <c r="F123" s="213"/>
      <c r="G123" s="213"/>
      <c r="H123" s="213"/>
      <c r="I123" s="213"/>
      <c r="J123" s="213"/>
      <c r="K123" s="213"/>
      <c r="L123" s="213"/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6"/>
      <c r="AF123" s="20"/>
      <c r="AG123" s="1"/>
      <c r="AH123" s="1"/>
      <c r="AI123" s="1"/>
      <c r="AJ123" s="1"/>
    </row>
    <row r="124" spans="3:36" ht="27.6" customHeight="1" x14ac:dyDescent="0.5">
      <c r="C124" s="219"/>
      <c r="D124" s="218"/>
      <c r="E124" s="218"/>
      <c r="F124" s="218"/>
      <c r="G124" s="218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6"/>
      <c r="AF124" s="21"/>
      <c r="AG124" s="1"/>
      <c r="AH124" s="1"/>
      <c r="AI124" s="1"/>
      <c r="AJ124" s="1"/>
    </row>
    <row r="125" spans="3:36" ht="32.450000000000003" customHeight="1" x14ac:dyDescent="0.5">
      <c r="C125" s="219"/>
      <c r="D125" s="218"/>
      <c r="E125" s="218"/>
      <c r="F125" s="218"/>
      <c r="G125" s="218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6"/>
      <c r="AF125" s="21"/>
      <c r="AG125" s="214"/>
      <c r="AH125" s="215"/>
      <c r="AI125" s="216"/>
      <c r="AJ125" s="216"/>
    </row>
    <row r="126" spans="3:36" ht="40.9" customHeight="1" x14ac:dyDescent="0.5">
      <c r="C126" s="217"/>
      <c r="D126" s="218"/>
      <c r="E126" s="218"/>
      <c r="F126" s="218"/>
      <c r="G126" s="218"/>
      <c r="H126" s="218"/>
      <c r="I126" s="218"/>
      <c r="J126" s="218"/>
      <c r="K126" s="218"/>
      <c r="L126" s="218"/>
      <c r="M126" s="218"/>
      <c r="N126" s="218"/>
      <c r="O126" s="218"/>
      <c r="P126" s="218"/>
      <c r="Q126" s="218"/>
      <c r="R126" s="218"/>
      <c r="S126" s="218"/>
      <c r="T126" s="218"/>
      <c r="U126" s="218"/>
      <c r="V126" s="218"/>
      <c r="W126" s="218"/>
      <c r="X126" s="218"/>
      <c r="Y126" s="218"/>
      <c r="Z126" s="218"/>
      <c r="AA126" s="218"/>
      <c r="AB126" s="218"/>
      <c r="AC126" s="218"/>
      <c r="AD126" s="218"/>
      <c r="AE126" s="6"/>
      <c r="AF126" s="20"/>
      <c r="AG126" s="1"/>
      <c r="AH126" s="1"/>
      <c r="AI126" s="1"/>
      <c r="AJ126" s="1"/>
    </row>
    <row r="127" spans="3:36" ht="56.45" customHeight="1" x14ac:dyDescent="0.5">
      <c r="C127" s="217"/>
      <c r="D127" s="218"/>
      <c r="E127" s="218"/>
      <c r="F127" s="218"/>
      <c r="G127" s="218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6"/>
      <c r="AF127" s="20"/>
      <c r="AG127" s="1"/>
      <c r="AH127" s="1"/>
      <c r="AI127" s="1"/>
      <c r="AJ127" s="1"/>
    </row>
    <row r="128" spans="3:36" ht="20.45" customHeight="1" x14ac:dyDescent="0.2">
      <c r="C128" s="211"/>
      <c r="D128" s="211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211"/>
      <c r="P128" s="211"/>
      <c r="Q128" s="211"/>
      <c r="R128" s="211"/>
      <c r="S128" s="211"/>
      <c r="T128" s="211"/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6"/>
      <c r="AF128" s="20"/>
      <c r="AG128" s="1"/>
      <c r="AH128" s="1"/>
      <c r="AI128" s="1"/>
      <c r="AJ128" s="1"/>
    </row>
    <row r="129" spans="3:36" ht="51.6" customHeight="1" x14ac:dyDescent="0.4">
      <c r="C129" s="207"/>
      <c r="D129" s="208"/>
      <c r="E129" s="208"/>
      <c r="F129" s="208"/>
      <c r="G129" s="20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6"/>
      <c r="AF129" s="20"/>
      <c r="AG129" s="13"/>
      <c r="AH129" s="1"/>
      <c r="AI129" s="1"/>
      <c r="AJ129" s="1"/>
    </row>
    <row r="130" spans="3:36" ht="51.6" customHeight="1" x14ac:dyDescent="0.4">
      <c r="C130" s="207"/>
      <c r="D130" s="208"/>
      <c r="E130" s="208"/>
      <c r="F130" s="208"/>
      <c r="G130" s="208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6"/>
      <c r="AF130" s="20"/>
      <c r="AG130" s="13"/>
      <c r="AH130" s="1"/>
      <c r="AI130" s="1"/>
      <c r="AJ130" s="1"/>
    </row>
    <row r="131" spans="3:36" ht="50.45" customHeight="1" x14ac:dyDescent="0.4">
      <c r="C131" s="207"/>
      <c r="D131" s="208"/>
      <c r="E131" s="208"/>
      <c r="F131" s="208"/>
      <c r="G131" s="20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5"/>
      <c r="AF131" s="20"/>
      <c r="AG131" s="11"/>
      <c r="AH131" s="1"/>
      <c r="AI131" s="1"/>
      <c r="AJ131" s="1"/>
    </row>
    <row r="132" spans="3:36" ht="72" customHeight="1" x14ac:dyDescent="0.2">
      <c r="C132" s="207"/>
      <c r="D132" s="208"/>
      <c r="E132" s="208"/>
      <c r="F132" s="208"/>
      <c r="G132" s="20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6"/>
      <c r="AF132" s="92"/>
      <c r="AG132" s="9"/>
      <c r="AH132" s="1"/>
      <c r="AI132" s="1"/>
      <c r="AJ132" s="1"/>
    </row>
    <row r="133" spans="3:36" s="26" customFormat="1" ht="41.45" customHeight="1" x14ac:dyDescent="0.25">
      <c r="C133" s="207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6"/>
      <c r="AF133" s="20"/>
      <c r="AG133" s="10"/>
      <c r="AH133" s="206"/>
      <c r="AI133" s="1"/>
      <c r="AJ133" s="1"/>
    </row>
    <row r="134" spans="3:36" ht="66" customHeight="1" x14ac:dyDescent="0.2">
      <c r="C134" s="209"/>
      <c r="D134" s="210"/>
      <c r="E134" s="210"/>
      <c r="F134" s="210"/>
      <c r="G134" s="210"/>
      <c r="H134" s="210"/>
      <c r="I134" s="210"/>
      <c r="J134" s="210"/>
      <c r="K134" s="210"/>
      <c r="L134" s="210"/>
      <c r="M134" s="210"/>
      <c r="N134" s="210"/>
      <c r="O134" s="210"/>
      <c r="P134" s="210"/>
      <c r="Q134" s="210"/>
      <c r="R134" s="210"/>
      <c r="S134" s="210"/>
      <c r="T134" s="210"/>
      <c r="U134" s="210"/>
      <c r="V134" s="210"/>
      <c r="W134" s="210"/>
      <c r="X134" s="210"/>
      <c r="Y134" s="210"/>
      <c r="Z134" s="210"/>
      <c r="AA134" s="210"/>
      <c r="AB134" s="210"/>
      <c r="AC134" s="210"/>
      <c r="AD134" s="210"/>
      <c r="AE134" s="1"/>
      <c r="AF134" s="84"/>
      <c r="AG134" s="10"/>
      <c r="AH134" s="206"/>
      <c r="AI134" s="1"/>
      <c r="AJ134" s="1"/>
    </row>
    <row r="135" spans="3:36" ht="66" customHeight="1" x14ac:dyDescent="0.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84"/>
      <c r="AG135" s="10"/>
      <c r="AH135" s="1"/>
      <c r="AI135" s="1"/>
      <c r="AJ135" s="1"/>
    </row>
    <row r="136" spans="3:36" ht="66" customHeight="1" x14ac:dyDescent="0.2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84"/>
      <c r="AG136" s="1"/>
      <c r="AH136" s="1"/>
      <c r="AI136" s="1"/>
      <c r="AJ136" s="1"/>
    </row>
    <row r="137" spans="3:36" ht="66" customHeight="1" x14ac:dyDescent="0.2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84"/>
      <c r="AG137" s="1"/>
      <c r="AH137" s="1"/>
      <c r="AI137" s="1"/>
      <c r="AJ137" s="1"/>
    </row>
    <row r="138" spans="3:36" ht="66" customHeight="1" x14ac:dyDescent="0.2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84"/>
      <c r="AG138" s="1"/>
      <c r="AH138" s="1"/>
      <c r="AI138" s="1"/>
      <c r="AJ138" s="1"/>
    </row>
    <row r="139" spans="3:36" ht="66" customHeight="1" x14ac:dyDescent="0.2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84"/>
      <c r="AG139" s="1"/>
      <c r="AH139" s="1"/>
      <c r="AI139" s="1"/>
      <c r="AJ139" s="1"/>
    </row>
    <row r="140" spans="3:36" ht="66" customHeight="1" x14ac:dyDescent="0.2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84"/>
      <c r="AG140" s="1"/>
      <c r="AH140" s="1"/>
      <c r="AI140" s="1"/>
      <c r="AJ140" s="1"/>
    </row>
    <row r="141" spans="3:36" ht="66" customHeight="1" x14ac:dyDescent="0.2">
      <c r="AG141" s="1"/>
      <c r="AH141" s="1"/>
      <c r="AI141" s="1"/>
      <c r="AJ141" s="1"/>
    </row>
    <row r="142" spans="3:36" ht="66" customHeight="1" x14ac:dyDescent="0.2"/>
    <row r="143" spans="3:36" ht="66" customHeight="1" x14ac:dyDescent="0.2"/>
    <row r="144" spans="3:36" ht="66" customHeight="1" x14ac:dyDescent="0.2"/>
    <row r="145" spans="32:32" ht="66" customHeight="1" x14ac:dyDescent="0.2"/>
    <row r="146" spans="32:32" ht="66" customHeight="1" x14ac:dyDescent="0.2"/>
    <row r="147" spans="32:32" ht="66" customHeight="1" x14ac:dyDescent="0.2"/>
    <row r="148" spans="32:32" ht="119.25" hidden="1" customHeight="1" thickBot="1" x14ac:dyDescent="0.25"/>
    <row r="149" spans="32:32" ht="193.5" customHeight="1" x14ac:dyDescent="0.8">
      <c r="AF149" s="93" t="e">
        <f>#REF!+AF3+AF115</f>
        <v>#REF!</v>
      </c>
    </row>
    <row r="150" spans="32:32" ht="53.25" customHeight="1" x14ac:dyDescent="0.2"/>
    <row r="151" spans="32:32" ht="126.75" customHeight="1" x14ac:dyDescent="0.2"/>
    <row r="152" spans="32:32" ht="68.25" customHeight="1" x14ac:dyDescent="0.2"/>
    <row r="153" spans="32:32" ht="80.25" customHeight="1" x14ac:dyDescent="0.2"/>
    <row r="154" spans="32:32" ht="158.25" customHeight="1" x14ac:dyDescent="0.2"/>
    <row r="155" spans="32:32" ht="150.75" customHeight="1" x14ac:dyDescent="0.2"/>
    <row r="156" spans="32:32" ht="150.75" customHeight="1" x14ac:dyDescent="0.2"/>
    <row r="157" spans="32:32" ht="52.5" customHeight="1" x14ac:dyDescent="0.2"/>
    <row r="158" spans="32:32" ht="60" customHeight="1" x14ac:dyDescent="0.2"/>
    <row r="159" spans="32:32" ht="57.75" customHeight="1" x14ac:dyDescent="0.2"/>
    <row r="160" spans="32:32" ht="80.25" customHeight="1" x14ac:dyDescent="0.2"/>
    <row r="161" ht="170.25" customHeight="1" x14ac:dyDescent="0.2"/>
    <row r="162" ht="77.25" customHeight="1" x14ac:dyDescent="0.2"/>
    <row r="163" ht="101.25" customHeight="1" x14ac:dyDescent="0.2"/>
    <row r="164" ht="86.25" customHeight="1" x14ac:dyDescent="0.2"/>
    <row r="165" ht="87.75" customHeight="1" x14ac:dyDescent="0.2"/>
    <row r="166" ht="138.6" customHeight="1" x14ac:dyDescent="0.2"/>
    <row r="167" ht="126.6" customHeight="1" x14ac:dyDescent="0.2"/>
    <row r="168" ht="136.15" customHeight="1" x14ac:dyDescent="0.2"/>
  </sheetData>
  <mergeCells count="125">
    <mergeCell ref="C40:AC40"/>
    <mergeCell ref="C41:AC41"/>
    <mergeCell ref="C7:AD7"/>
    <mergeCell ref="C4:AD4"/>
    <mergeCell ref="C16:AD16"/>
    <mergeCell ref="C5:AD5"/>
    <mergeCell ref="Z8:AD8"/>
    <mergeCell ref="C6:AD6"/>
    <mergeCell ref="Z13:AD13"/>
    <mergeCell ref="Z37:AD37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Z14:AC14"/>
    <mergeCell ref="C24:AD24"/>
    <mergeCell ref="Z22:AD22"/>
    <mergeCell ref="Z23:AD23"/>
    <mergeCell ref="Z27:AD27"/>
    <mergeCell ref="C122:AD122"/>
    <mergeCell ref="C126:AD126"/>
    <mergeCell ref="C87:AD87"/>
    <mergeCell ref="C97:AD97"/>
    <mergeCell ref="C93:AD93"/>
    <mergeCell ref="C76:AD76"/>
    <mergeCell ref="C78:AD78"/>
    <mergeCell ref="Z28:AD28"/>
    <mergeCell ref="Z26:AD26"/>
    <mergeCell ref="C39:AD39"/>
    <mergeCell ref="C38:AD38"/>
    <mergeCell ref="AA35:AD35"/>
    <mergeCell ref="C43:AC43"/>
    <mergeCell ref="C44:AC44"/>
    <mergeCell ref="AA34:AD34"/>
    <mergeCell ref="Z32:AD32"/>
    <mergeCell ref="AA33:AD33"/>
    <mergeCell ref="C31:AD31"/>
    <mergeCell ref="C29:AD29"/>
    <mergeCell ref="C30:AD30"/>
    <mergeCell ref="C63:AC63"/>
    <mergeCell ref="C64:AC64"/>
    <mergeCell ref="C66:AD66"/>
    <mergeCell ref="C49:AC49"/>
    <mergeCell ref="C98:AD98"/>
    <mergeCell ref="C88:AD88"/>
    <mergeCell ref="C89:AD89"/>
    <mergeCell ref="C90:AD90"/>
    <mergeCell ref="Z91:AD91"/>
    <mergeCell ref="Z92:AD92"/>
    <mergeCell ref="C67:AD67"/>
    <mergeCell ref="Z85:AD85"/>
    <mergeCell ref="C81:AD81"/>
    <mergeCell ref="C77:AD77"/>
    <mergeCell ref="C79:AD79"/>
    <mergeCell ref="C80:AD80"/>
    <mergeCell ref="C71:AD71"/>
    <mergeCell ref="C72:AD72"/>
    <mergeCell ref="C73:AD73"/>
    <mergeCell ref="C74:AD74"/>
    <mergeCell ref="C75:AD75"/>
    <mergeCell ref="C82:AD82"/>
    <mergeCell ref="C83:AD83"/>
    <mergeCell ref="Z84:AD84"/>
    <mergeCell ref="C94:AD94"/>
    <mergeCell ref="C96:AD96"/>
    <mergeCell ref="C115:AD115"/>
    <mergeCell ref="C119:AD119"/>
    <mergeCell ref="C120:AD120"/>
    <mergeCell ref="C117:AD117"/>
    <mergeCell ref="C118:AD118"/>
    <mergeCell ref="C121:AD121"/>
    <mergeCell ref="C109:AD109"/>
    <mergeCell ref="C99:AD99"/>
    <mergeCell ref="C108:AD108"/>
    <mergeCell ref="C106:AD106"/>
    <mergeCell ref="C100:AD100"/>
    <mergeCell ref="C104:AD104"/>
    <mergeCell ref="C116:AD116"/>
    <mergeCell ref="C110:AD110"/>
    <mergeCell ref="C105:AD105"/>
    <mergeCell ref="AH133:AH134"/>
    <mergeCell ref="C131:AD131"/>
    <mergeCell ref="C132:AD132"/>
    <mergeCell ref="C133:AD133"/>
    <mergeCell ref="C130:AD130"/>
    <mergeCell ref="C134:AD134"/>
    <mergeCell ref="C129:AD129"/>
    <mergeCell ref="C128:AD128"/>
    <mergeCell ref="C123:AD123"/>
    <mergeCell ref="AG125:AJ125"/>
    <mergeCell ref="C127:AD127"/>
    <mergeCell ref="C125:AD125"/>
    <mergeCell ref="C124:AD124"/>
    <mergeCell ref="C58:AC58"/>
    <mergeCell ref="C51:AC51"/>
    <mergeCell ref="C86:AD86"/>
    <mergeCell ref="C95:AD95"/>
    <mergeCell ref="C50:AC50"/>
    <mergeCell ref="C46:AC46"/>
    <mergeCell ref="C48:AC48"/>
    <mergeCell ref="C42:AC42"/>
    <mergeCell ref="C45:AC45"/>
    <mergeCell ref="C47:AC47"/>
    <mergeCell ref="C53:AC53"/>
    <mergeCell ref="C54:AC54"/>
    <mergeCell ref="C52:AC52"/>
    <mergeCell ref="C55:AC55"/>
    <mergeCell ref="C56:AC56"/>
    <mergeCell ref="C57:AC57"/>
    <mergeCell ref="C59:AC59"/>
    <mergeCell ref="C65:AC65"/>
    <mergeCell ref="C60:AC60"/>
    <mergeCell ref="C61:AC61"/>
    <mergeCell ref="C62:AC62"/>
  </mergeCells>
  <phoneticPr fontId="0" type="noConversion"/>
  <printOptions horizontalCentered="1"/>
  <pageMargins left="0" right="0" top="0.98425196850393704" bottom="0.35433070866141736" header="0.31496062992125984" footer="0.31496062992125984"/>
  <pageSetup paperSize="9" scale="63" fitToHeight="5" orientation="landscape" r:id="rId1"/>
  <headerFooter alignWithMargins="0"/>
  <rowBreaks count="4" manualBreakCount="4">
    <brk id="15" min="2" max="35" man="1"/>
    <brk id="27" min="2" max="35" man="1"/>
    <brk id="42" min="2" max="35" man="1"/>
    <brk id="62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2017-09-07T09:44:39Z</cp:lastPrinted>
  <dcterms:created xsi:type="dcterms:W3CDTF">2005-09-14T12:04:44Z</dcterms:created>
  <dcterms:modified xsi:type="dcterms:W3CDTF">2017-09-07T09:54:17Z</dcterms:modified>
</cp:coreProperties>
</file>